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BRK LAB\Desktop\"/>
    </mc:Choice>
  </mc:AlternateContent>
  <bookViews>
    <workbookView xWindow="0" yWindow="0" windowWidth="20460" windowHeight="7695"/>
  </bookViews>
  <sheets>
    <sheet name="1.Çalışma-TAS-TOS" sheetId="1" r:id="rId1"/>
    <sheet name="1.Çalışma-MDA" sheetId="2" r:id="rId2"/>
    <sheet name="2.Çalışma-Biyokimya" sheetId="3" r:id="rId3"/>
    <sheet name="2.Çalışma-TAS-TOS" sheetId="4" r:id="rId4"/>
    <sheet name="2.Çalışma-MDA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20" i="5" l="1"/>
  <c r="D21" i="5"/>
  <c r="D22" i="5"/>
  <c r="D23" i="5"/>
  <c r="D24" i="5"/>
  <c r="D25" i="5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45" i="5"/>
  <c r="D46" i="5"/>
  <c r="D47" i="5"/>
  <c r="D48" i="5"/>
  <c r="D49" i="5"/>
  <c r="D50" i="5"/>
  <c r="D51" i="5"/>
  <c r="D52" i="5"/>
  <c r="D53" i="5"/>
  <c r="D54" i="5"/>
  <c r="D55" i="5"/>
  <c r="D56" i="5"/>
  <c r="D57" i="5"/>
  <c r="D58" i="5"/>
  <c r="D59" i="5"/>
  <c r="D60" i="5"/>
  <c r="D61" i="5"/>
  <c r="D62" i="5"/>
  <c r="D63" i="5"/>
  <c r="D64" i="5"/>
  <c r="D65" i="5"/>
  <c r="D66" i="5"/>
  <c r="D67" i="5"/>
  <c r="C67" i="5"/>
  <c r="C66" i="5"/>
  <c r="C65" i="5"/>
  <c r="C64" i="5"/>
  <c r="C63" i="5"/>
  <c r="C62" i="5"/>
  <c r="C61" i="5"/>
  <c r="C60" i="5"/>
  <c r="C59" i="5"/>
  <c r="C58" i="5"/>
  <c r="C57" i="5"/>
  <c r="C56" i="5"/>
  <c r="C55" i="5"/>
  <c r="C54" i="5"/>
  <c r="C53" i="5"/>
  <c r="C52" i="5"/>
  <c r="C51" i="5"/>
  <c r="C50" i="5"/>
  <c r="C49" i="5"/>
  <c r="C48" i="5"/>
  <c r="C47" i="5"/>
  <c r="C46" i="5"/>
  <c r="C45" i="5"/>
  <c r="C44" i="5"/>
  <c r="C43" i="5"/>
  <c r="C42" i="5"/>
  <c r="C41" i="5"/>
  <c r="C40" i="5"/>
  <c r="C39" i="5"/>
  <c r="C38" i="5"/>
  <c r="C37" i="5"/>
  <c r="C36" i="5"/>
  <c r="C35" i="5"/>
  <c r="C34" i="5"/>
  <c r="C33" i="5"/>
  <c r="C32" i="5"/>
  <c r="C31" i="5"/>
  <c r="C30" i="5"/>
  <c r="C29" i="5"/>
  <c r="C28" i="5"/>
  <c r="C27" i="5"/>
  <c r="C26" i="5"/>
  <c r="C25" i="5"/>
  <c r="C24" i="5"/>
  <c r="C23" i="5"/>
  <c r="C22" i="5"/>
  <c r="C21" i="5"/>
  <c r="C20" i="5"/>
  <c r="C11" i="5"/>
  <c r="E11" i="5" s="1"/>
  <c r="C10" i="5"/>
  <c r="E10" i="5" s="1"/>
  <c r="C9" i="5"/>
  <c r="E9" i="5" s="1"/>
  <c r="C8" i="5"/>
  <c r="E8" i="5" s="1"/>
  <c r="C7" i="5"/>
  <c r="E7" i="5" s="1"/>
  <c r="C6" i="5"/>
  <c r="E6" i="5" s="1"/>
  <c r="C5" i="5"/>
  <c r="E5" i="5" s="1"/>
  <c r="D2" i="4"/>
  <c r="D3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F7" i="3" l="1"/>
  <c r="F8" i="3"/>
  <c r="F9" i="3"/>
  <c r="F10" i="3"/>
  <c r="F11" i="3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5" i="3"/>
  <c r="F26" i="3"/>
  <c r="F27" i="3"/>
  <c r="F28" i="3"/>
  <c r="F29" i="3"/>
  <c r="F30" i="3"/>
  <c r="F31" i="3"/>
  <c r="F32" i="3"/>
  <c r="F33" i="3"/>
  <c r="F34" i="3"/>
  <c r="F35" i="3"/>
  <c r="F36" i="3"/>
  <c r="F37" i="3"/>
  <c r="F38" i="3"/>
  <c r="F39" i="3"/>
  <c r="F40" i="3"/>
  <c r="F41" i="3"/>
  <c r="F42" i="3"/>
  <c r="F43" i="3"/>
  <c r="F44" i="3"/>
  <c r="F45" i="3"/>
  <c r="F46" i="3"/>
  <c r="F47" i="3"/>
  <c r="F48" i="3"/>
  <c r="F49" i="3"/>
  <c r="F3" i="3"/>
  <c r="F4" i="3"/>
  <c r="F5" i="3"/>
  <c r="F6" i="3"/>
  <c r="F2" i="3"/>
  <c r="D22" i="2"/>
  <c r="D23" i="2"/>
  <c r="D24" i="2"/>
  <c r="D25" i="2"/>
  <c r="D26" i="2"/>
  <c r="D27" i="2"/>
  <c r="D28" i="2"/>
  <c r="D29" i="2"/>
  <c r="D30" i="2"/>
  <c r="D31" i="2"/>
  <c r="D32" i="2"/>
  <c r="D33" i="2"/>
  <c r="D34" i="2"/>
  <c r="D35" i="2"/>
  <c r="D36" i="2"/>
  <c r="D37" i="2"/>
  <c r="D38" i="2"/>
  <c r="D39" i="2"/>
  <c r="D40" i="2"/>
  <c r="D41" i="2"/>
  <c r="D42" i="2"/>
  <c r="D43" i="2"/>
  <c r="D44" i="2"/>
  <c r="D45" i="2"/>
  <c r="D46" i="2"/>
  <c r="D47" i="2"/>
  <c r="D48" i="2"/>
  <c r="D49" i="2"/>
  <c r="D50" i="2"/>
  <c r="D51" i="2"/>
  <c r="D52" i="2"/>
  <c r="D53" i="2"/>
  <c r="D54" i="2"/>
  <c r="D55" i="2"/>
  <c r="D56" i="2"/>
  <c r="D57" i="2"/>
  <c r="D58" i="2"/>
  <c r="D59" i="2"/>
  <c r="D60" i="2"/>
  <c r="D61" i="2"/>
  <c r="C61" i="2"/>
  <c r="C60" i="2"/>
  <c r="C59" i="2"/>
  <c r="C58" i="2"/>
  <c r="C57" i="2"/>
  <c r="C56" i="2"/>
  <c r="C55" i="2"/>
  <c r="C54" i="2"/>
  <c r="C53" i="2"/>
  <c r="C52" i="2"/>
  <c r="C51" i="2"/>
  <c r="C50" i="2"/>
  <c r="C49" i="2"/>
  <c r="C48" i="2"/>
  <c r="C47" i="2"/>
  <c r="C46" i="2"/>
  <c r="C45" i="2"/>
  <c r="C44" i="2"/>
  <c r="C43" i="2"/>
  <c r="C42" i="2"/>
  <c r="C41" i="2"/>
  <c r="C40" i="2"/>
  <c r="C39" i="2"/>
  <c r="C38" i="2"/>
  <c r="C37" i="2"/>
  <c r="C36" i="2"/>
  <c r="C35" i="2"/>
  <c r="C34" i="2"/>
  <c r="C33" i="2"/>
  <c r="C32" i="2"/>
  <c r="C31" i="2"/>
  <c r="C30" i="2"/>
  <c r="C29" i="2"/>
  <c r="C28" i="2"/>
  <c r="C27" i="2"/>
  <c r="C25" i="2"/>
  <c r="C24" i="2"/>
  <c r="C23" i="2"/>
  <c r="C22" i="2"/>
  <c r="C9" i="2"/>
  <c r="E9" i="2" s="1"/>
  <c r="C8" i="2"/>
  <c r="E8" i="2" s="1"/>
  <c r="C7" i="2"/>
  <c r="E7" i="2" s="1"/>
  <c r="C6" i="2"/>
  <c r="E6" i="2" s="1"/>
  <c r="C5" i="2"/>
  <c r="E5" i="2" s="1"/>
  <c r="C4" i="2"/>
  <c r="E4" i="2" s="1"/>
  <c r="C3" i="2"/>
  <c r="E3" i="2" s="1"/>
  <c r="D2" i="1" l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</calcChain>
</file>

<file path=xl/sharedStrings.xml><?xml version="1.0" encoding="utf-8"?>
<sst xmlns="http://schemas.openxmlformats.org/spreadsheetml/2006/main" count="350" uniqueCount="185">
  <si>
    <t>Numune Adı</t>
  </si>
  <si>
    <t>OSI</t>
  </si>
  <si>
    <t>TAS(mmol/L)</t>
  </si>
  <si>
    <t>TOS (µmol/L)</t>
  </si>
  <si>
    <t>Numune</t>
  </si>
  <si>
    <t>Bu çalışmada "Relassay" marka kitler kullanılmıştır.</t>
  </si>
  <si>
    <t>Kullanılan cihaz: Mindray marka BS300 model tam otomatik biyokimya cihazı</t>
  </si>
  <si>
    <t>A-1</t>
  </si>
  <si>
    <t>A-2</t>
  </si>
  <si>
    <t>A-3</t>
  </si>
  <si>
    <t>A-4</t>
  </si>
  <si>
    <t>A-5</t>
  </si>
  <si>
    <t>A-6</t>
  </si>
  <si>
    <t>A-7</t>
  </si>
  <si>
    <t>A-8</t>
  </si>
  <si>
    <t>A-9</t>
  </si>
  <si>
    <t>A-10</t>
  </si>
  <si>
    <t>B-1</t>
  </si>
  <si>
    <t>B-2</t>
  </si>
  <si>
    <t>B-3</t>
  </si>
  <si>
    <t>B-4</t>
  </si>
  <si>
    <t>B-5</t>
  </si>
  <si>
    <t>B-6</t>
  </si>
  <si>
    <t>B-7</t>
  </si>
  <si>
    <t>B-8</t>
  </si>
  <si>
    <t>C-1</t>
  </si>
  <si>
    <t>C-2</t>
  </si>
  <si>
    <t>C-3</t>
  </si>
  <si>
    <t>C-4</t>
  </si>
  <si>
    <t>C-5</t>
  </si>
  <si>
    <t>C-6</t>
  </si>
  <si>
    <t>C-7</t>
  </si>
  <si>
    <t>C-8</t>
  </si>
  <si>
    <t>C-9</t>
  </si>
  <si>
    <t>C-10</t>
  </si>
  <si>
    <t>D-1</t>
  </si>
  <si>
    <t>D-2</t>
  </si>
  <si>
    <t>D-3</t>
  </si>
  <si>
    <t>D-4</t>
  </si>
  <si>
    <t>D-5</t>
  </si>
  <si>
    <t>D-6</t>
  </si>
  <si>
    <t>D-7</t>
  </si>
  <si>
    <t>D-8</t>
  </si>
  <si>
    <t>D-9</t>
  </si>
  <si>
    <t>D-10</t>
  </si>
  <si>
    <t>absorbans</t>
  </si>
  <si>
    <t>abs-blank</t>
  </si>
  <si>
    <t>expected</t>
  </si>
  <si>
    <t>result</t>
  </si>
  <si>
    <t>std1</t>
  </si>
  <si>
    <t>std2</t>
  </si>
  <si>
    <t>std3</t>
  </si>
  <si>
    <t>std4</t>
  </si>
  <si>
    <t>std5</t>
  </si>
  <si>
    <t>std6</t>
  </si>
  <si>
    <t>blank</t>
  </si>
  <si>
    <t>concentratıon (mmol/L)</t>
  </si>
  <si>
    <t>B-9</t>
  </si>
  <si>
    <t>B-10</t>
  </si>
  <si>
    <t>0,,150</t>
  </si>
  <si>
    <t>KA-1</t>
  </si>
  <si>
    <t>KA-2</t>
  </si>
  <si>
    <t>KA-3</t>
  </si>
  <si>
    <t>KA-4</t>
  </si>
  <si>
    <t>KA-5</t>
  </si>
  <si>
    <t>KA-6</t>
  </si>
  <si>
    <t>KA-7</t>
  </si>
  <si>
    <t>KA-8</t>
  </si>
  <si>
    <t>KA-9</t>
  </si>
  <si>
    <t>KA-10</t>
  </si>
  <si>
    <t>KA-11</t>
  </si>
  <si>
    <t>KA-12</t>
  </si>
  <si>
    <t>KB-1</t>
  </si>
  <si>
    <t>KB-2</t>
  </si>
  <si>
    <t>KB-3</t>
  </si>
  <si>
    <t>KB-4</t>
  </si>
  <si>
    <t>KB-5</t>
  </si>
  <si>
    <t>KB-6</t>
  </si>
  <si>
    <t>KB-7</t>
  </si>
  <si>
    <t>KB-8</t>
  </si>
  <si>
    <t>KB-9</t>
  </si>
  <si>
    <t>KB-10</t>
  </si>
  <si>
    <t>KB-11</t>
  </si>
  <si>
    <t>KB-12</t>
  </si>
  <si>
    <t>KC-1</t>
  </si>
  <si>
    <t>KC-2</t>
  </si>
  <si>
    <t>KC-3</t>
  </si>
  <si>
    <t>KC-4</t>
  </si>
  <si>
    <t>KC-5</t>
  </si>
  <si>
    <t>KC-6</t>
  </si>
  <si>
    <t>KC-7</t>
  </si>
  <si>
    <t>KC-8</t>
  </si>
  <si>
    <t>KC-9</t>
  </si>
  <si>
    <t>KC-10</t>
  </si>
  <si>
    <t>KC-11</t>
  </si>
  <si>
    <t>KC-12</t>
  </si>
  <si>
    <t>KD-1</t>
  </si>
  <si>
    <t>KD-2</t>
  </si>
  <si>
    <t>KD-3</t>
  </si>
  <si>
    <t>KD-4</t>
  </si>
  <si>
    <t>KD-5</t>
  </si>
  <si>
    <t>KD-6</t>
  </si>
  <si>
    <t>KD-7</t>
  </si>
  <si>
    <t>KD-8</t>
  </si>
  <si>
    <t>KD-9</t>
  </si>
  <si>
    <t>KD-10</t>
  </si>
  <si>
    <t>KD-11</t>
  </si>
  <si>
    <t>KD-12</t>
  </si>
  <si>
    <t>BUN: Üre Nitrojen</t>
  </si>
  <si>
    <t>GLU: Glucose</t>
  </si>
  <si>
    <t>TP: Total Proteın</t>
  </si>
  <si>
    <t>ALB: Albumın</t>
  </si>
  <si>
    <t>GLB: Globulın</t>
  </si>
  <si>
    <t>Ca: Calcıum</t>
  </si>
  <si>
    <t>P: Fosfor</t>
  </si>
  <si>
    <t>CHOL: Cholesterol</t>
  </si>
  <si>
    <t>TG: Triglycerides</t>
  </si>
  <si>
    <t>LDL: LDL Cholesterol</t>
  </si>
  <si>
    <t>HDL: HDL Cholesterol</t>
  </si>
  <si>
    <t>TP (g/dl)</t>
  </si>
  <si>
    <t>ALB (g/dl)</t>
  </si>
  <si>
    <t>BUN (mg/dl)</t>
  </si>
  <si>
    <t>GLU (mg/dl)</t>
  </si>
  <si>
    <t>CHOL (mg/dl)</t>
  </si>
  <si>
    <t>HDL (mg/dl)</t>
  </si>
  <si>
    <t>LDL (mg/dl)</t>
  </si>
  <si>
    <t>TG (mg/dl)</t>
  </si>
  <si>
    <t>P (mg/dl)</t>
  </si>
  <si>
    <t>Ca (mg/dl)</t>
  </si>
  <si>
    <t>GLB (g/dl)</t>
  </si>
  <si>
    <t>NOT</t>
  </si>
  <si>
    <t>lipemi</t>
  </si>
  <si>
    <t>yüksek hemolizli</t>
  </si>
  <si>
    <t>hemolizli</t>
  </si>
  <si>
    <t>TAS: Total Antioxidant Status</t>
  </si>
  <si>
    <t>TOS: Total Oxidant Status</t>
  </si>
  <si>
    <t>OSI: Oxidative Stress Index</t>
  </si>
  <si>
    <t>1-(1)</t>
  </si>
  <si>
    <t>1-(2)</t>
  </si>
  <si>
    <t>1-(3)</t>
  </si>
  <si>
    <t>1-(4)</t>
  </si>
  <si>
    <t>1-(5)</t>
  </si>
  <si>
    <t>1-(6)</t>
  </si>
  <si>
    <t>1-(7)</t>
  </si>
  <si>
    <t>1-(8)</t>
  </si>
  <si>
    <t>1-(9)</t>
  </si>
  <si>
    <t>1-(10)</t>
  </si>
  <si>
    <t>1-(11)</t>
  </si>
  <si>
    <t>1-(12)</t>
  </si>
  <si>
    <t>2-(1)</t>
  </si>
  <si>
    <t>2-(2)</t>
  </si>
  <si>
    <t>2-(3)</t>
  </si>
  <si>
    <t>2-(4)</t>
  </si>
  <si>
    <t>2-(5)</t>
  </si>
  <si>
    <t>2-(6)</t>
  </si>
  <si>
    <t>2-(7)</t>
  </si>
  <si>
    <t>2-(8)</t>
  </si>
  <si>
    <t>2-(9)</t>
  </si>
  <si>
    <t>2-(10)</t>
  </si>
  <si>
    <t>2-(11)</t>
  </si>
  <si>
    <t>2-(12)</t>
  </si>
  <si>
    <t>3-(1)</t>
  </si>
  <si>
    <t>3-(2)</t>
  </si>
  <si>
    <t>3-(3)</t>
  </si>
  <si>
    <t>3-(4)</t>
  </si>
  <si>
    <t>3-(5)</t>
  </si>
  <si>
    <t>3-(6)</t>
  </si>
  <si>
    <t>3-(7)</t>
  </si>
  <si>
    <t>3-(8)</t>
  </si>
  <si>
    <t>3-(9)</t>
  </si>
  <si>
    <t>3-(10)</t>
  </si>
  <si>
    <t>3-(11)</t>
  </si>
  <si>
    <t>3-(12)</t>
  </si>
  <si>
    <t>4-(1)</t>
  </si>
  <si>
    <t>4-(2)</t>
  </si>
  <si>
    <t>4-(3)</t>
  </si>
  <si>
    <t>4-(4)</t>
  </si>
  <si>
    <t>4-(5)</t>
  </si>
  <si>
    <t>4-(6)</t>
  </si>
  <si>
    <t>4-(7)</t>
  </si>
  <si>
    <t>4-(8)</t>
  </si>
  <si>
    <t>4-(9)</t>
  </si>
  <si>
    <t>4-(10)</t>
  </si>
  <si>
    <t>4-(11)</t>
  </si>
  <si>
    <t>4-(12)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</si>
</sst>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"/>
  </numFmts>
  <fonts count="3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4" fontId="0" fillId="0" borderId="0" xfId="0" applyNumberFormat="1" applyBorder="1" applyAlignment="1">
      <alignment horizontal="center" vertical="center"/>
    </xf>
    <xf numFmtId="0" fontId="2" fillId="2" borderId="0" xfId="0" applyFont="1" applyFill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/>
    </xf>
    <xf numFmtId="0" fontId="1" fillId="3" borderId="1" xfId="0" applyFont="1" applyFill="1" applyBorder="1"/>
    <xf numFmtId="0" fontId="0" fillId="4" borderId="1" xfId="0" applyFill="1" applyBorder="1" applyAlignment="1">
      <alignment horizontal="center"/>
    </xf>
    <xf numFmtId="164" fontId="0" fillId="4" borderId="1" xfId="0" applyNumberFormat="1" applyFill="1" applyBorder="1" applyAlignment="1">
      <alignment horizontal="center" vertical="center"/>
    </xf>
    <xf numFmtId="0" fontId="1" fillId="0" borderId="0" xfId="0" applyFont="1"/>
    <xf numFmtId="0" fontId="0" fillId="0" borderId="0" xfId="0" applyAlignment="1">
      <alignment horizontal="left"/>
    </xf>
    <xf numFmtId="0" fontId="1" fillId="3" borderId="2" xfId="0" applyFont="1" applyFill="1" applyBorder="1"/>
    <xf numFmtId="16" fontId="1" fillId="3" borderId="1" xfId="0" applyNumberFormat="1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MDA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9296391076115485"/>
                  <c:y val="-0.2023738699329250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[1]MDA!$C$4:$C$10</c:f>
              <c:numCache>
                <c:formatCode>General</c:formatCode>
                <c:ptCount val="7"/>
                <c:pt idx="0">
                  <c:v>2.4810000000000003</c:v>
                </c:pt>
                <c:pt idx="1">
                  <c:v>1.673</c:v>
                </c:pt>
                <c:pt idx="2">
                  <c:v>0.99399999999999999</c:v>
                </c:pt>
                <c:pt idx="3">
                  <c:v>0.51300000000000001</c:v>
                </c:pt>
                <c:pt idx="4">
                  <c:v>0.28800000000000003</c:v>
                </c:pt>
                <c:pt idx="5">
                  <c:v>0.122</c:v>
                </c:pt>
                <c:pt idx="6">
                  <c:v>0</c:v>
                </c:pt>
              </c:numCache>
            </c:numRef>
          </c:xVal>
          <c:yVal>
            <c:numRef>
              <c:f>[1]MDA!$D$4:$D$10</c:f>
              <c:numCache>
                <c:formatCode>General</c:formatCode>
                <c:ptCount val="7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3.125</c:v>
                </c:pt>
                <c:pt idx="6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9F1-4182-A4F2-443E35E2ED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18932672"/>
        <c:axId val="1018928928"/>
      </c:scatterChart>
      <c:valAx>
        <c:axId val="101893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28928"/>
        <c:crosses val="autoZero"/>
        <c:crossBetween val="midCat"/>
      </c:valAx>
      <c:valAx>
        <c:axId val="101892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326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MDA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9296391076115485"/>
                  <c:y val="-0.2023738699329250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[1]MDA!$C$4:$C$10</c:f>
              <c:numCache>
                <c:formatCode>General</c:formatCode>
                <c:ptCount val="7"/>
                <c:pt idx="0">
                  <c:v>2.4810000000000003</c:v>
                </c:pt>
                <c:pt idx="1">
                  <c:v>1.673</c:v>
                </c:pt>
                <c:pt idx="2">
                  <c:v>0.99399999999999999</c:v>
                </c:pt>
                <c:pt idx="3">
                  <c:v>0.51300000000000001</c:v>
                </c:pt>
                <c:pt idx="4">
                  <c:v>0.28800000000000003</c:v>
                </c:pt>
                <c:pt idx="5">
                  <c:v>0.122</c:v>
                </c:pt>
                <c:pt idx="6">
                  <c:v>0</c:v>
                </c:pt>
              </c:numCache>
            </c:numRef>
          </c:xVal>
          <c:yVal>
            <c:numRef>
              <c:f>[1]MDA!$D$4:$D$10</c:f>
              <c:numCache>
                <c:formatCode>General</c:formatCode>
                <c:ptCount val="7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3.125</c:v>
                </c:pt>
                <c:pt idx="6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485-4538-B7A8-6AE79BA419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18932672"/>
        <c:axId val="1018928928"/>
      </c:scatterChart>
      <c:valAx>
        <c:axId val="101893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28928"/>
        <c:crosses val="autoZero"/>
        <c:crossBetween val="midCat"/>
      </c:valAx>
      <c:valAx>
        <c:axId val="101892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326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eg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chart" Target="../charts/chart2.xml"/><Relationship Id="rId4" Type="http://schemas.openxmlformats.org/officeDocument/2006/relationships/image" Target="../media/image11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9</xdr:row>
      <xdr:rowOff>186119</xdr:rowOff>
    </xdr:from>
    <xdr:to>
      <xdr:col>10</xdr:col>
      <xdr:colOff>390525</xdr:colOff>
      <xdr:row>29</xdr:row>
      <xdr:rowOff>145560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9650" y="1900619"/>
          <a:ext cx="3695700" cy="3769441"/>
        </a:xfrm>
        <a:prstGeom prst="rect">
          <a:avLst/>
        </a:prstGeom>
      </xdr:spPr>
    </xdr:pic>
    <xdr:clientData/>
  </xdr:twoCellAnchor>
  <xdr:twoCellAnchor editAs="oneCell">
    <xdr:from>
      <xdr:col>10</xdr:col>
      <xdr:colOff>392308</xdr:colOff>
      <xdr:row>10</xdr:row>
      <xdr:rowOff>0</xdr:rowOff>
    </xdr:from>
    <xdr:to>
      <xdr:col>17</xdr:col>
      <xdr:colOff>138788</xdr:colOff>
      <xdr:row>29</xdr:row>
      <xdr:rowOff>95250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17133" y="1905000"/>
          <a:ext cx="3985105" cy="3714750"/>
        </a:xfrm>
        <a:prstGeom prst="rect">
          <a:avLst/>
        </a:prstGeom>
      </xdr:spPr>
    </xdr:pic>
    <xdr:clientData/>
  </xdr:twoCellAnchor>
  <xdr:twoCellAnchor editAs="oneCell">
    <xdr:from>
      <xdr:col>5</xdr:col>
      <xdr:colOff>809625</xdr:colOff>
      <xdr:row>29</xdr:row>
      <xdr:rowOff>132168</xdr:rowOff>
    </xdr:from>
    <xdr:to>
      <xdr:col>16</xdr:col>
      <xdr:colOff>543245</xdr:colOff>
      <xdr:row>66</xdr:row>
      <xdr:rowOff>76199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1550" y="5656668"/>
          <a:ext cx="7515545" cy="69925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552450</xdr:colOff>
      <xdr:row>1</xdr:row>
      <xdr:rowOff>133350</xdr:rowOff>
    </xdr:from>
    <xdr:to>
      <xdr:col>14</xdr:col>
      <xdr:colOff>247650</xdr:colOff>
      <xdr:row>16</xdr:row>
      <xdr:rowOff>19050</xdr:rowOff>
    </xdr:to>
    <xdr:graphicFrame macro="">
      <xdr:nvGraphicFramePr>
        <xdr:cNvPr id="3" name="Grafik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38100</xdr:colOff>
      <xdr:row>22</xdr:row>
      <xdr:rowOff>9525</xdr:rowOff>
    </xdr:from>
    <xdr:to>
      <xdr:col>17</xdr:col>
      <xdr:colOff>551976</xdr:colOff>
      <xdr:row>62</xdr:row>
      <xdr:rowOff>161925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4275" y="4200525"/>
          <a:ext cx="7829076" cy="7772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50</xdr:row>
      <xdr:rowOff>38100</xdr:rowOff>
    </xdr:from>
    <xdr:to>
      <xdr:col>6</xdr:col>
      <xdr:colOff>575409</xdr:colOff>
      <xdr:row>79</xdr:row>
      <xdr:rowOff>57150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63100"/>
          <a:ext cx="5547459" cy="5543550"/>
        </a:xfrm>
        <a:prstGeom prst="rect">
          <a:avLst/>
        </a:prstGeom>
      </xdr:spPr>
    </xdr:pic>
    <xdr:clientData/>
  </xdr:twoCellAnchor>
  <xdr:twoCellAnchor editAs="oneCell">
    <xdr:from>
      <xdr:col>6</xdr:col>
      <xdr:colOff>590550</xdr:colOff>
      <xdr:row>50</xdr:row>
      <xdr:rowOff>28575</xdr:rowOff>
    </xdr:from>
    <xdr:to>
      <xdr:col>12</xdr:col>
      <xdr:colOff>361949</xdr:colOff>
      <xdr:row>79</xdr:row>
      <xdr:rowOff>87883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2600" y="9553575"/>
          <a:ext cx="4924424" cy="558380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79</xdr:row>
      <xdr:rowOff>66675</xdr:rowOff>
    </xdr:from>
    <xdr:to>
      <xdr:col>10</xdr:col>
      <xdr:colOff>210031</xdr:colOff>
      <xdr:row>120</xdr:row>
      <xdr:rowOff>28575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15116175"/>
          <a:ext cx="8677756" cy="7772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</xdr:colOff>
      <xdr:row>1</xdr:row>
      <xdr:rowOff>19099</xdr:rowOff>
    </xdr:from>
    <xdr:to>
      <xdr:col>16</xdr:col>
      <xdr:colOff>285750</xdr:colOff>
      <xdr:row>33</xdr:row>
      <xdr:rowOff>47624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2050" y="209599"/>
          <a:ext cx="6581775" cy="61245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552450</xdr:colOff>
      <xdr:row>0</xdr:row>
      <xdr:rowOff>133350</xdr:rowOff>
    </xdr:from>
    <xdr:to>
      <xdr:col>14</xdr:col>
      <xdr:colOff>247650</xdr:colOff>
      <xdr:row>15</xdr:row>
      <xdr:rowOff>19050</xdr:rowOff>
    </xdr:to>
    <xdr:graphicFrame macro="">
      <xdr:nvGraphicFramePr>
        <xdr:cNvPr id="2" name="Grafik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28575</xdr:colOff>
      <xdr:row>18</xdr:row>
      <xdr:rowOff>179278</xdr:rowOff>
    </xdr:from>
    <xdr:to>
      <xdr:col>11</xdr:col>
      <xdr:colOff>371475</xdr:colOff>
      <xdr:row>35</xdr:row>
      <xdr:rowOff>9224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9025" y="3608278"/>
          <a:ext cx="4000500" cy="3068446"/>
        </a:xfrm>
        <a:prstGeom prst="rect">
          <a:avLst/>
        </a:prstGeom>
      </xdr:spPr>
    </xdr:pic>
    <xdr:clientData/>
  </xdr:twoCellAnchor>
  <xdr:twoCellAnchor editAs="oneCell">
    <xdr:from>
      <xdr:col>11</xdr:col>
      <xdr:colOff>371474</xdr:colOff>
      <xdr:row>18</xdr:row>
      <xdr:rowOff>177971</xdr:rowOff>
    </xdr:from>
    <xdr:to>
      <xdr:col>19</xdr:col>
      <xdr:colOff>104949</xdr:colOff>
      <xdr:row>34</xdr:row>
      <xdr:rowOff>171450</xdr:rowOff>
    </xdr:to>
    <xdr:pic>
      <xdr:nvPicPr>
        <xdr:cNvPr id="5" name="Resim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9524" y="3606971"/>
          <a:ext cx="4610275" cy="3041479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34</xdr:row>
      <xdr:rowOff>180975</xdr:rowOff>
    </xdr:from>
    <xdr:to>
      <xdr:col>19</xdr:col>
      <xdr:colOff>103716</xdr:colOff>
      <xdr:row>75</xdr:row>
      <xdr:rowOff>142875</xdr:rowOff>
    </xdr:to>
    <xdr:pic>
      <xdr:nvPicPr>
        <xdr:cNvPr id="6" name="Resim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0" y="6657975"/>
          <a:ext cx="8619066" cy="77724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2021-SONU&#199;LAR/2020-SONU&#199;LAR/Gamze%20hoca-mda-nefa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EFA"/>
      <sheetName val="MDA"/>
    </sheetNames>
    <sheetDataSet>
      <sheetData sheetId="0"/>
      <sheetData sheetId="1">
        <row r="4">
          <cell r="C4">
            <v>2.4810000000000003</v>
          </cell>
          <cell r="D4">
            <v>100</v>
          </cell>
        </row>
        <row r="5">
          <cell r="C5">
            <v>1.673</v>
          </cell>
          <cell r="D5">
            <v>50</v>
          </cell>
        </row>
        <row r="6">
          <cell r="C6">
            <v>0.99399999999999999</v>
          </cell>
          <cell r="D6">
            <v>25</v>
          </cell>
        </row>
        <row r="7">
          <cell r="C7">
            <v>0.51300000000000001</v>
          </cell>
          <cell r="D7">
            <v>12.5</v>
          </cell>
        </row>
        <row r="8">
          <cell r="C8">
            <v>0.28800000000000003</v>
          </cell>
          <cell r="D8">
            <v>6.25</v>
          </cell>
        </row>
        <row r="9">
          <cell r="C9">
            <v>0.122</v>
          </cell>
          <cell r="D9">
            <v>3.125</v>
          </cell>
        </row>
        <row r="10">
          <cell r="C10">
            <v>0</v>
          </cell>
          <cell r="D10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4"/>
  <sheetViews>
    <sheetView tabSelected="1" workbookViewId="0">
      <selection activeCell="G31" sqref="G31"/>
    </sheetView>
  </sheetViews>
  <sheetFormatPr defaultRowHeight="15" x14ac:dyDescent="0.25"/>
  <cols>
    <col min="1" max="1" width="12.85546875" customWidth="1"/>
    <col min="2" max="2" width="12.85546875" style="1" customWidth="1"/>
    <col min="3" max="3" width="13.85546875" style="1" customWidth="1"/>
    <col min="4" max="4" width="8.7109375" style="1"/>
    <col min="5" max="5" width="11.28515625" style="1" customWidth="1"/>
    <col min="6" max="6" width="12.5703125" style="1" customWidth="1"/>
    <col min="7" max="7" width="15" style="1" customWidth="1"/>
    <col min="8" max="8" width="8.7109375" style="1"/>
    <col min="9" max="9" width="14.5703125" style="1" customWidth="1"/>
    <col min="10" max="10" width="11.42578125" style="1" customWidth="1"/>
    <col min="11" max="11" width="8.7109375" style="1"/>
  </cols>
  <sheetData>
    <row r="1" spans="1:11" x14ac:dyDescent="0.25">
      <c r="A1" s="5" t="s">
        <v>0</v>
      </c>
      <c r="B1" s="6" t="s">
        <v>2</v>
      </c>
      <c r="C1" s="6" t="s">
        <v>3</v>
      </c>
      <c r="D1" s="6" t="s">
        <v>1</v>
      </c>
      <c r="E1" s="6" t="s">
        <v>130</v>
      </c>
    </row>
    <row r="2" spans="1:11" x14ac:dyDescent="0.25">
      <c r="A2" s="7" t="s">
        <v>7</v>
      </c>
      <c r="B2" s="8">
        <v>1.99</v>
      </c>
      <c r="C2" s="8">
        <v>6.27</v>
      </c>
      <c r="D2" s="9">
        <f t="shared" ref="D2:D39" si="0">(C2/(B2*1000))*100</f>
        <v>0.31507537688442211</v>
      </c>
      <c r="E2" s="8" t="s">
        <v>133</v>
      </c>
      <c r="G2" t="s">
        <v>5</v>
      </c>
      <c r="H2"/>
      <c r="I2"/>
      <c r="J2"/>
      <c r="K2"/>
    </row>
    <row r="3" spans="1:11" x14ac:dyDescent="0.25">
      <c r="A3" s="7" t="s">
        <v>8</v>
      </c>
      <c r="B3" s="8">
        <v>2.11</v>
      </c>
      <c r="C3" s="8">
        <v>4.87</v>
      </c>
      <c r="D3" s="9">
        <f t="shared" si="0"/>
        <v>0.23080568720379147</v>
      </c>
      <c r="E3" s="8"/>
      <c r="G3" t="s">
        <v>6</v>
      </c>
      <c r="H3"/>
      <c r="I3"/>
      <c r="J3"/>
      <c r="K3"/>
    </row>
    <row r="4" spans="1:11" x14ac:dyDescent="0.25">
      <c r="A4" s="7" t="s">
        <v>9</v>
      </c>
      <c r="B4" s="8">
        <v>1.2</v>
      </c>
      <c r="C4" s="8">
        <v>8.19</v>
      </c>
      <c r="D4" s="9">
        <f t="shared" si="0"/>
        <v>0.6825</v>
      </c>
      <c r="E4" s="8"/>
      <c r="G4"/>
      <c r="H4"/>
      <c r="I4"/>
      <c r="J4"/>
      <c r="K4"/>
    </row>
    <row r="5" spans="1:11" x14ac:dyDescent="0.25">
      <c r="A5" s="7" t="s">
        <v>10</v>
      </c>
      <c r="B5" s="8">
        <v>2.39</v>
      </c>
      <c r="C5" s="8">
        <v>5.34</v>
      </c>
      <c r="D5" s="9">
        <f t="shared" si="0"/>
        <v>0.2234309623430962</v>
      </c>
      <c r="E5" s="8"/>
      <c r="G5" s="11" t="s">
        <v>134</v>
      </c>
      <c r="H5" s="11"/>
      <c r="I5" s="11"/>
    </row>
    <row r="6" spans="1:11" x14ac:dyDescent="0.25">
      <c r="A6" s="7" t="s">
        <v>11</v>
      </c>
      <c r="B6" s="8">
        <v>1.44</v>
      </c>
      <c r="C6" s="8">
        <v>2.64</v>
      </c>
      <c r="D6" s="9">
        <f t="shared" si="0"/>
        <v>0.18333333333333335</v>
      </c>
      <c r="E6" s="8"/>
      <c r="G6" s="11" t="s">
        <v>135</v>
      </c>
      <c r="H6" s="11"/>
      <c r="I6" s="11"/>
    </row>
    <row r="7" spans="1:11" x14ac:dyDescent="0.25">
      <c r="A7" s="7" t="s">
        <v>12</v>
      </c>
      <c r="B7" s="8">
        <v>2.34</v>
      </c>
      <c r="C7" s="8">
        <v>8.66</v>
      </c>
      <c r="D7" s="9">
        <f t="shared" si="0"/>
        <v>0.3700854700854701</v>
      </c>
      <c r="E7" s="8"/>
      <c r="G7" s="11" t="s">
        <v>136</v>
      </c>
      <c r="H7" s="11"/>
      <c r="I7" s="11"/>
    </row>
    <row r="8" spans="1:11" x14ac:dyDescent="0.25">
      <c r="A8" s="7" t="s">
        <v>13</v>
      </c>
      <c r="B8" s="8">
        <v>1.96</v>
      </c>
      <c r="C8" s="8">
        <v>4.66</v>
      </c>
      <c r="D8" s="9">
        <f t="shared" si="0"/>
        <v>0.23775510204081635</v>
      </c>
      <c r="E8" s="8"/>
    </row>
    <row r="9" spans="1:11" x14ac:dyDescent="0.25">
      <c r="A9" s="7" t="s">
        <v>14</v>
      </c>
      <c r="B9" s="8">
        <v>2.33</v>
      </c>
      <c r="C9" s="8">
        <v>8.98</v>
      </c>
      <c r="D9" s="9">
        <f t="shared" si="0"/>
        <v>0.38540772532188844</v>
      </c>
      <c r="E9" s="8"/>
    </row>
    <row r="10" spans="1:11" x14ac:dyDescent="0.25">
      <c r="A10" s="7" t="s">
        <v>15</v>
      </c>
      <c r="B10" s="8">
        <v>1.54</v>
      </c>
      <c r="C10" s="8">
        <v>7.55</v>
      </c>
      <c r="D10" s="9">
        <f t="shared" si="0"/>
        <v>0.49025974025974023</v>
      </c>
      <c r="E10" s="8"/>
    </row>
    <row r="11" spans="1:11" x14ac:dyDescent="0.25">
      <c r="A11" s="7" t="s">
        <v>16</v>
      </c>
      <c r="B11" s="8">
        <v>1.51</v>
      </c>
      <c r="C11" s="8">
        <v>14.86</v>
      </c>
      <c r="D11" s="9">
        <f t="shared" si="0"/>
        <v>0.9841059602649006</v>
      </c>
      <c r="E11" s="8" t="s">
        <v>133</v>
      </c>
    </row>
    <row r="12" spans="1:11" x14ac:dyDescent="0.25">
      <c r="A12" s="7" t="s">
        <v>17</v>
      </c>
      <c r="B12" s="8">
        <v>1.98</v>
      </c>
      <c r="C12" s="8">
        <v>9.07</v>
      </c>
      <c r="D12" s="9">
        <f t="shared" si="0"/>
        <v>0.45808080808080809</v>
      </c>
      <c r="E12" s="8" t="s">
        <v>131</v>
      </c>
    </row>
    <row r="13" spans="1:11" x14ac:dyDescent="0.25">
      <c r="A13" s="7" t="s">
        <v>18</v>
      </c>
      <c r="B13" s="8">
        <v>1.44</v>
      </c>
      <c r="C13" s="8">
        <v>7.3</v>
      </c>
      <c r="D13" s="9">
        <f t="shared" si="0"/>
        <v>0.50694444444444442</v>
      </c>
      <c r="E13" s="8" t="s">
        <v>131</v>
      </c>
    </row>
    <row r="14" spans="1:11" x14ac:dyDescent="0.25">
      <c r="A14" s="7" t="s">
        <v>19</v>
      </c>
      <c r="B14" s="8">
        <v>1.91</v>
      </c>
      <c r="C14" s="8">
        <v>5.19</v>
      </c>
      <c r="D14" s="9">
        <f t="shared" si="0"/>
        <v>0.2717277486910995</v>
      </c>
      <c r="E14" s="8"/>
    </row>
    <row r="15" spans="1:11" x14ac:dyDescent="0.25">
      <c r="A15" s="7" t="s">
        <v>20</v>
      </c>
      <c r="B15" s="8">
        <v>2.57</v>
      </c>
      <c r="C15" s="8">
        <v>5.85</v>
      </c>
      <c r="D15" s="9">
        <f t="shared" si="0"/>
        <v>0.22762645914396884</v>
      </c>
      <c r="E15" s="8"/>
    </row>
    <row r="16" spans="1:11" x14ac:dyDescent="0.25">
      <c r="A16" s="7" t="s">
        <v>21</v>
      </c>
      <c r="B16" s="8">
        <v>2.27</v>
      </c>
      <c r="C16" s="8">
        <v>9.31</v>
      </c>
      <c r="D16" s="9">
        <f t="shared" si="0"/>
        <v>0.41013215859030838</v>
      </c>
      <c r="E16" s="8"/>
    </row>
    <row r="17" spans="1:5" x14ac:dyDescent="0.25">
      <c r="A17" s="7" t="s">
        <v>22</v>
      </c>
      <c r="B17" s="8">
        <v>1.51</v>
      </c>
      <c r="C17" s="8">
        <v>5.91</v>
      </c>
      <c r="D17" s="9">
        <f t="shared" si="0"/>
        <v>0.39139072847682121</v>
      </c>
      <c r="E17" s="8"/>
    </row>
    <row r="18" spans="1:5" x14ac:dyDescent="0.25">
      <c r="A18" s="7" t="s">
        <v>23</v>
      </c>
      <c r="B18" s="8">
        <v>1.85</v>
      </c>
      <c r="C18" s="8">
        <v>4.5599999999999996</v>
      </c>
      <c r="D18" s="9">
        <f t="shared" si="0"/>
        <v>0.24648648648648649</v>
      </c>
      <c r="E18" s="8" t="s">
        <v>131</v>
      </c>
    </row>
    <row r="19" spans="1:5" x14ac:dyDescent="0.25">
      <c r="A19" s="7" t="s">
        <v>24</v>
      </c>
      <c r="B19" s="8">
        <v>1.49</v>
      </c>
      <c r="C19" s="8">
        <v>5.53</v>
      </c>
      <c r="D19" s="9">
        <f t="shared" si="0"/>
        <v>0.37114093959731548</v>
      </c>
      <c r="E19" s="8"/>
    </row>
    <row r="20" spans="1:5" x14ac:dyDescent="0.25">
      <c r="A20" s="7" t="s">
        <v>25</v>
      </c>
      <c r="B20" s="8">
        <v>1.42</v>
      </c>
      <c r="C20" s="8">
        <v>12.58</v>
      </c>
      <c r="D20" s="9">
        <f t="shared" si="0"/>
        <v>0.88591549295774641</v>
      </c>
      <c r="E20" s="8" t="s">
        <v>133</v>
      </c>
    </row>
    <row r="21" spans="1:5" x14ac:dyDescent="0.25">
      <c r="A21" s="7" t="s">
        <v>26</v>
      </c>
      <c r="B21" s="8">
        <v>1.54</v>
      </c>
      <c r="C21" s="8">
        <v>4.4400000000000004</v>
      </c>
      <c r="D21" s="9">
        <f t="shared" si="0"/>
        <v>0.2883116883116883</v>
      </c>
      <c r="E21" s="8" t="s">
        <v>131</v>
      </c>
    </row>
    <row r="22" spans="1:5" x14ac:dyDescent="0.25">
      <c r="A22" s="7" t="s">
        <v>27</v>
      </c>
      <c r="B22" s="8">
        <v>2.27</v>
      </c>
      <c r="C22" s="8">
        <v>13.14</v>
      </c>
      <c r="D22" s="9">
        <f t="shared" si="0"/>
        <v>0.57885462555066081</v>
      </c>
      <c r="E22" s="8" t="s">
        <v>133</v>
      </c>
    </row>
    <row r="23" spans="1:5" x14ac:dyDescent="0.25">
      <c r="A23" s="7" t="s">
        <v>28</v>
      </c>
      <c r="B23" s="8">
        <v>1.74</v>
      </c>
      <c r="C23" s="8">
        <v>7.42</v>
      </c>
      <c r="D23" s="9">
        <f t="shared" si="0"/>
        <v>0.4264367816091954</v>
      </c>
      <c r="E23" s="8" t="s">
        <v>131</v>
      </c>
    </row>
    <row r="24" spans="1:5" x14ac:dyDescent="0.25">
      <c r="A24" s="7" t="s">
        <v>29</v>
      </c>
      <c r="B24" s="8">
        <v>3.95</v>
      </c>
      <c r="C24" s="8">
        <v>9.14</v>
      </c>
      <c r="D24" s="9">
        <f t="shared" si="0"/>
        <v>0.23139240506329117</v>
      </c>
      <c r="E24" s="8"/>
    </row>
    <row r="25" spans="1:5" x14ac:dyDescent="0.25">
      <c r="A25" s="7" t="s">
        <v>30</v>
      </c>
      <c r="B25" s="8">
        <v>1.83</v>
      </c>
      <c r="C25" s="8">
        <v>5.76</v>
      </c>
      <c r="D25" s="9">
        <f t="shared" si="0"/>
        <v>0.31475409836065571</v>
      </c>
      <c r="E25" s="8"/>
    </row>
    <row r="26" spans="1:5" x14ac:dyDescent="0.25">
      <c r="A26" s="7" t="s">
        <v>31</v>
      </c>
      <c r="B26" s="8">
        <v>2.42</v>
      </c>
      <c r="C26" s="8">
        <v>4.68</v>
      </c>
      <c r="D26" s="9">
        <f t="shared" si="0"/>
        <v>0.1933884297520661</v>
      </c>
      <c r="E26" s="8"/>
    </row>
    <row r="27" spans="1:5" x14ac:dyDescent="0.25">
      <c r="A27" s="7" t="s">
        <v>32</v>
      </c>
      <c r="B27" s="8">
        <v>1.1000000000000001</v>
      </c>
      <c r="C27" s="8">
        <v>3.9</v>
      </c>
      <c r="D27" s="9">
        <f t="shared" si="0"/>
        <v>0.3545454545454545</v>
      </c>
      <c r="E27" s="8"/>
    </row>
    <row r="28" spans="1:5" x14ac:dyDescent="0.25">
      <c r="A28" s="7" t="s">
        <v>33</v>
      </c>
      <c r="B28" s="8">
        <v>1.96</v>
      </c>
      <c r="C28" s="8">
        <v>12.35</v>
      </c>
      <c r="D28" s="9">
        <f t="shared" si="0"/>
        <v>0.63010204081632659</v>
      </c>
      <c r="E28" s="8"/>
    </row>
    <row r="29" spans="1:5" x14ac:dyDescent="0.25">
      <c r="A29" s="7" t="s">
        <v>34</v>
      </c>
      <c r="B29" s="8">
        <v>1.73</v>
      </c>
      <c r="C29" s="8">
        <v>4.3899999999999997</v>
      </c>
      <c r="D29" s="9">
        <f t="shared" si="0"/>
        <v>0.25375722543352602</v>
      </c>
      <c r="E29" s="8" t="s">
        <v>131</v>
      </c>
    </row>
    <row r="30" spans="1:5" x14ac:dyDescent="0.25">
      <c r="A30" s="7" t="s">
        <v>35</v>
      </c>
      <c r="B30" s="8">
        <v>1.1599999999999999</v>
      </c>
      <c r="C30" s="8">
        <v>6.24</v>
      </c>
      <c r="D30" s="9">
        <f t="shared" si="0"/>
        <v>0.5379310344827587</v>
      </c>
      <c r="E30" s="8"/>
    </row>
    <row r="31" spans="1:5" x14ac:dyDescent="0.25">
      <c r="A31" s="7" t="s">
        <v>36</v>
      </c>
      <c r="B31" s="8">
        <v>1.1499999999999999</v>
      </c>
      <c r="C31" s="8">
        <v>4.22</v>
      </c>
      <c r="D31" s="9">
        <f t="shared" si="0"/>
        <v>0.3669565217391304</v>
      </c>
      <c r="E31" s="8" t="s">
        <v>131</v>
      </c>
    </row>
    <row r="32" spans="1:5" x14ac:dyDescent="0.25">
      <c r="A32" s="7" t="s">
        <v>37</v>
      </c>
      <c r="B32" s="8">
        <v>1.67</v>
      </c>
      <c r="C32" s="8">
        <v>3.97</v>
      </c>
      <c r="D32" s="9">
        <f t="shared" si="0"/>
        <v>0.23772455089820363</v>
      </c>
      <c r="E32" s="8"/>
    </row>
    <row r="33" spans="1:6" x14ac:dyDescent="0.25">
      <c r="A33" s="7" t="s">
        <v>38</v>
      </c>
      <c r="B33" s="8">
        <v>2.04</v>
      </c>
      <c r="C33" s="8">
        <v>8.9499999999999993</v>
      </c>
      <c r="D33" s="9">
        <f t="shared" si="0"/>
        <v>0.43872549019607843</v>
      </c>
      <c r="E33" s="8"/>
    </row>
    <row r="34" spans="1:6" x14ac:dyDescent="0.25">
      <c r="A34" s="7" t="s">
        <v>39</v>
      </c>
      <c r="B34" s="8">
        <v>2.02</v>
      </c>
      <c r="C34" s="8">
        <v>7.74</v>
      </c>
      <c r="D34" s="9">
        <f t="shared" si="0"/>
        <v>0.38316831683168318</v>
      </c>
      <c r="E34" s="8"/>
    </row>
    <row r="35" spans="1:6" x14ac:dyDescent="0.25">
      <c r="A35" s="7" t="s">
        <v>40</v>
      </c>
      <c r="B35" s="8">
        <v>1.48</v>
      </c>
      <c r="C35" s="8">
        <v>1.25</v>
      </c>
      <c r="D35" s="9">
        <f t="shared" si="0"/>
        <v>8.4459459459459457E-2</v>
      </c>
      <c r="E35" s="8" t="s">
        <v>131</v>
      </c>
    </row>
    <row r="36" spans="1:6" x14ac:dyDescent="0.25">
      <c r="A36" s="7" t="s">
        <v>41</v>
      </c>
      <c r="B36" s="8">
        <v>2.42</v>
      </c>
      <c r="C36" s="8">
        <v>6.09</v>
      </c>
      <c r="D36" s="9">
        <f t="shared" si="0"/>
        <v>0.25165289256198348</v>
      </c>
      <c r="E36" s="8"/>
    </row>
    <row r="37" spans="1:6" x14ac:dyDescent="0.25">
      <c r="A37" s="7" t="s">
        <v>42</v>
      </c>
      <c r="B37" s="8">
        <v>3.39</v>
      </c>
      <c r="C37" s="8">
        <v>6.5</v>
      </c>
      <c r="D37" s="9">
        <f t="shared" si="0"/>
        <v>0.19174041297935102</v>
      </c>
      <c r="E37" s="8"/>
    </row>
    <row r="38" spans="1:6" x14ac:dyDescent="0.25">
      <c r="A38" s="7" t="s">
        <v>43</v>
      </c>
      <c r="B38" s="8">
        <v>1.47</v>
      </c>
      <c r="C38" s="8">
        <v>2.46</v>
      </c>
      <c r="D38" s="9">
        <f t="shared" si="0"/>
        <v>0.16734693877551021</v>
      </c>
      <c r="E38" s="8" t="s">
        <v>131</v>
      </c>
    </row>
    <row r="39" spans="1:6" x14ac:dyDescent="0.25">
      <c r="A39" s="7" t="s">
        <v>44</v>
      </c>
      <c r="B39" s="8">
        <v>2.12</v>
      </c>
      <c r="C39" s="8">
        <v>4.79</v>
      </c>
      <c r="D39" s="9">
        <f t="shared" si="0"/>
        <v>0.2259433962264151</v>
      </c>
      <c r="E39" s="8"/>
    </row>
    <row r="40" spans="1:6" x14ac:dyDescent="0.25">
      <c r="F40" s="2"/>
    </row>
    <row r="41" spans="1:6" x14ac:dyDescent="0.25">
      <c r="D41" s="3"/>
    </row>
    <row r="42" spans="1:6" x14ac:dyDescent="0.25">
      <c r="D42" s="3"/>
    </row>
    <row r="43" spans="1:6" x14ac:dyDescent="0.25">
      <c r="D43" s="3"/>
    </row>
    <row r="44" spans="1:6" x14ac:dyDescent="0.25">
      <c r="D44" s="3"/>
    </row>
    <row r="45" spans="1:6" x14ac:dyDescent="0.25">
      <c r="D45" s="3"/>
    </row>
    <row r="46" spans="1:6" x14ac:dyDescent="0.25">
      <c r="D46" s="3"/>
    </row>
    <row r="47" spans="1:6" x14ac:dyDescent="0.25">
      <c r="D47" s="3"/>
    </row>
    <row r="48" spans="1:6" x14ac:dyDescent="0.25">
      <c r="D48" s="3"/>
    </row>
    <row r="49" spans="4:6" x14ac:dyDescent="0.25">
      <c r="D49" s="3"/>
    </row>
    <row r="50" spans="4:6" x14ac:dyDescent="0.25">
      <c r="D50" s="3"/>
    </row>
    <row r="51" spans="4:6" x14ac:dyDescent="0.25">
      <c r="D51" s="3"/>
      <c r="F51" s="2"/>
    </row>
    <row r="52" spans="4:6" x14ac:dyDescent="0.25">
      <c r="D52" s="3"/>
    </row>
    <row r="53" spans="4:6" x14ac:dyDescent="0.25">
      <c r="D53" s="3"/>
    </row>
    <row r="54" spans="4:6" x14ac:dyDescent="0.25">
      <c r="D54" s="3"/>
    </row>
    <row r="55" spans="4:6" x14ac:dyDescent="0.25">
      <c r="D55" s="3"/>
    </row>
    <row r="56" spans="4:6" x14ac:dyDescent="0.25">
      <c r="D56" s="3"/>
    </row>
    <row r="57" spans="4:6" x14ac:dyDescent="0.25">
      <c r="D57" s="3"/>
    </row>
    <row r="58" spans="4:6" x14ac:dyDescent="0.25">
      <c r="D58" s="3"/>
    </row>
    <row r="59" spans="4:6" x14ac:dyDescent="0.25">
      <c r="D59" s="3"/>
    </row>
    <row r="60" spans="4:6" x14ac:dyDescent="0.25">
      <c r="D60" s="3"/>
    </row>
    <row r="61" spans="4:6" x14ac:dyDescent="0.25">
      <c r="D61" s="3"/>
    </row>
    <row r="62" spans="4:6" x14ac:dyDescent="0.25">
      <c r="D62" s="3"/>
    </row>
    <row r="63" spans="4:6" x14ac:dyDescent="0.25">
      <c r="D63" s="3"/>
    </row>
    <row r="64" spans="4:6" x14ac:dyDescent="0.25">
      <c r="D64" s="3"/>
    </row>
    <row r="65" spans="4:4" x14ac:dyDescent="0.25">
      <c r="D65" s="3"/>
    </row>
    <row r="66" spans="4:4" x14ac:dyDescent="0.25">
      <c r="D66" s="3"/>
    </row>
    <row r="67" spans="4:4" x14ac:dyDescent="0.25">
      <c r="D67" s="3"/>
    </row>
    <row r="68" spans="4:4" x14ac:dyDescent="0.25">
      <c r="D68" s="3"/>
    </row>
    <row r="69" spans="4:4" x14ac:dyDescent="0.25">
      <c r="D69" s="3"/>
    </row>
    <row r="70" spans="4:4" x14ac:dyDescent="0.25">
      <c r="D70" s="3"/>
    </row>
    <row r="71" spans="4:4" x14ac:dyDescent="0.25">
      <c r="D71" s="3"/>
    </row>
    <row r="72" spans="4:4" x14ac:dyDescent="0.25">
      <c r="D72" s="3"/>
    </row>
    <row r="73" spans="4:4" x14ac:dyDescent="0.25">
      <c r="D73" s="3"/>
    </row>
    <row r="74" spans="4:4" x14ac:dyDescent="0.25">
      <c r="D74" s="3"/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1"/>
  <sheetViews>
    <sheetView workbookViewId="0">
      <selection activeCell="G23" sqref="G23"/>
    </sheetView>
  </sheetViews>
  <sheetFormatPr defaultRowHeight="15" x14ac:dyDescent="0.25"/>
  <cols>
    <col min="1" max="1" width="11.28515625" customWidth="1"/>
    <col min="2" max="2" width="11.7109375" customWidth="1"/>
    <col min="3" max="3" width="11.140625" customWidth="1"/>
    <col min="4" max="4" width="12" customWidth="1"/>
  </cols>
  <sheetData>
    <row r="1" spans="1:10" x14ac:dyDescent="0.25">
      <c r="B1" s="1"/>
      <c r="C1" s="1"/>
      <c r="D1" s="1"/>
      <c r="E1" s="1"/>
      <c r="F1" s="1"/>
      <c r="G1" s="1"/>
      <c r="H1" s="1"/>
      <c r="I1" s="1"/>
      <c r="J1" s="1"/>
    </row>
    <row r="2" spans="1:10" x14ac:dyDescent="0.25">
      <c r="B2" s="1" t="s">
        <v>45</v>
      </c>
      <c r="C2" s="1" t="s">
        <v>46</v>
      </c>
      <c r="D2" s="1" t="s">
        <v>47</v>
      </c>
      <c r="E2" s="1" t="s">
        <v>48</v>
      </c>
    </row>
    <row r="3" spans="1:10" x14ac:dyDescent="0.25">
      <c r="A3" t="s">
        <v>49</v>
      </c>
      <c r="B3" s="1">
        <v>2.5110000000000001</v>
      </c>
      <c r="C3" s="1">
        <f>B3-B9</f>
        <v>2.4810000000000003</v>
      </c>
      <c r="D3" s="1">
        <v>100</v>
      </c>
      <c r="E3" s="1">
        <f>(11.04*C3*C3)+(11.948*C3)+(1.5134)</f>
        <v>99.111573440000015</v>
      </c>
    </row>
    <row r="4" spans="1:10" x14ac:dyDescent="0.25">
      <c r="A4" t="s">
        <v>50</v>
      </c>
      <c r="B4" s="1">
        <v>1.7030000000000001</v>
      </c>
      <c r="C4" s="1">
        <f>B4-B9</f>
        <v>1.673</v>
      </c>
      <c r="D4" s="1">
        <v>50</v>
      </c>
      <c r="E4" s="1">
        <f t="shared" ref="E4:E61" si="0">(11.04*C4*C4)+(11.948*C4)+(1.5134)</f>
        <v>52.402580159999992</v>
      </c>
    </row>
    <row r="5" spans="1:10" x14ac:dyDescent="0.25">
      <c r="A5" t="s">
        <v>51</v>
      </c>
      <c r="B5" s="1">
        <v>1.024</v>
      </c>
      <c r="C5" s="1">
        <f>B5-B9</f>
        <v>0.99399999999999999</v>
      </c>
      <c r="D5" s="1">
        <v>25</v>
      </c>
      <c r="E5" s="1">
        <f t="shared" si="0"/>
        <v>24.297629439999998</v>
      </c>
    </row>
    <row r="6" spans="1:10" x14ac:dyDescent="0.25">
      <c r="A6" t="s">
        <v>52</v>
      </c>
      <c r="B6" s="1">
        <v>0.54300000000000004</v>
      </c>
      <c r="C6" s="1">
        <f>B6-B9</f>
        <v>0.51300000000000001</v>
      </c>
      <c r="D6" s="1">
        <v>12.5</v>
      </c>
      <c r="E6" s="1">
        <f t="shared" si="0"/>
        <v>10.548109760000001</v>
      </c>
    </row>
    <row r="7" spans="1:10" x14ac:dyDescent="0.25">
      <c r="A7" t="s">
        <v>53</v>
      </c>
      <c r="B7" s="1">
        <v>0.318</v>
      </c>
      <c r="C7" s="1">
        <f>B7-B9</f>
        <v>0.28800000000000003</v>
      </c>
      <c r="D7" s="1">
        <v>6.25</v>
      </c>
      <c r="E7" s="1">
        <f t="shared" si="0"/>
        <v>5.8701257600000005</v>
      </c>
    </row>
    <row r="8" spans="1:10" x14ac:dyDescent="0.25">
      <c r="A8" t="s">
        <v>54</v>
      </c>
      <c r="B8" s="1">
        <v>0.152</v>
      </c>
      <c r="C8" s="1">
        <f>B8-B9</f>
        <v>0.122</v>
      </c>
      <c r="D8" s="1">
        <v>3.125</v>
      </c>
      <c r="E8" s="1">
        <f t="shared" si="0"/>
        <v>3.1353753600000003</v>
      </c>
    </row>
    <row r="9" spans="1:10" x14ac:dyDescent="0.25">
      <c r="A9" t="s">
        <v>55</v>
      </c>
      <c r="B9" s="1">
        <v>0.03</v>
      </c>
      <c r="C9" s="1">
        <f>B9-B9</f>
        <v>0</v>
      </c>
      <c r="D9" s="1">
        <v>0</v>
      </c>
      <c r="E9" s="1">
        <f t="shared" si="0"/>
        <v>1.5134000000000001</v>
      </c>
    </row>
    <row r="10" spans="1:10" x14ac:dyDescent="0.25">
      <c r="E10" s="1"/>
    </row>
    <row r="11" spans="1:10" x14ac:dyDescent="0.25">
      <c r="E11" s="1"/>
    </row>
    <row r="12" spans="1:10" x14ac:dyDescent="0.25">
      <c r="E12" s="1"/>
    </row>
    <row r="13" spans="1:10" x14ac:dyDescent="0.25">
      <c r="E13" s="1"/>
    </row>
    <row r="14" spans="1:10" x14ac:dyDescent="0.25">
      <c r="E14" s="1"/>
    </row>
    <row r="15" spans="1:10" x14ac:dyDescent="0.25">
      <c r="E15" s="1"/>
    </row>
    <row r="16" spans="1:10" x14ac:dyDescent="0.25">
      <c r="E16" s="1"/>
    </row>
    <row r="17" spans="1:12" x14ac:dyDescent="0.25">
      <c r="E17" s="1"/>
      <c r="J17" s="10" t="s">
        <v>56</v>
      </c>
      <c r="K17" s="10"/>
      <c r="L17" s="10"/>
    </row>
    <row r="18" spans="1:12" x14ac:dyDescent="0.25">
      <c r="E18" s="1"/>
    </row>
    <row r="19" spans="1:12" x14ac:dyDescent="0.25">
      <c r="E19" s="1"/>
    </row>
    <row r="20" spans="1:12" x14ac:dyDescent="0.25">
      <c r="E20" s="1"/>
    </row>
    <row r="21" spans="1:12" x14ac:dyDescent="0.25">
      <c r="A21" s="6" t="s">
        <v>4</v>
      </c>
      <c r="B21" s="6" t="s">
        <v>45</v>
      </c>
      <c r="C21" s="6" t="s">
        <v>46</v>
      </c>
      <c r="D21" s="6" t="s">
        <v>48</v>
      </c>
      <c r="E21" s="1"/>
    </row>
    <row r="22" spans="1:12" x14ac:dyDescent="0.25">
      <c r="A22" s="7" t="s">
        <v>7</v>
      </c>
      <c r="B22" s="8">
        <v>0.60499999999999998</v>
      </c>
      <c r="C22" s="8">
        <f>B22-B9</f>
        <v>0.57499999999999996</v>
      </c>
      <c r="D22" s="8">
        <f>(11.04*C22*C22)+(11.948*C22)+(1.5134)</f>
        <v>12.0336</v>
      </c>
    </row>
    <row r="23" spans="1:12" x14ac:dyDescent="0.25">
      <c r="A23" s="7" t="s">
        <v>8</v>
      </c>
      <c r="B23" s="8">
        <v>0.312</v>
      </c>
      <c r="C23" s="8">
        <f>B23-B9</f>
        <v>0.28200000000000003</v>
      </c>
      <c r="D23" s="8">
        <f>(11.04*C23*C23)+(11.948*C23)+(1.5134)</f>
        <v>5.7606809600000002</v>
      </c>
    </row>
    <row r="24" spans="1:12" x14ac:dyDescent="0.25">
      <c r="A24" s="7" t="s">
        <v>9</v>
      </c>
      <c r="B24" s="8">
        <v>0.182</v>
      </c>
      <c r="C24" s="8">
        <f>B24-B9</f>
        <v>0.152</v>
      </c>
      <c r="D24" s="8">
        <f>(11.04*C24*C24)+(11.948*C24)+(1.5134)</f>
        <v>3.5845641600000002</v>
      </c>
    </row>
    <row r="25" spans="1:12" x14ac:dyDescent="0.25">
      <c r="A25" s="7" t="s">
        <v>10</v>
      </c>
      <c r="B25" s="8">
        <v>0.16300000000000001</v>
      </c>
      <c r="C25" s="8">
        <f>B25-B9</f>
        <v>0.13300000000000001</v>
      </c>
      <c r="D25" s="8">
        <f>(11.04*C25*C25)+(11.948*C25)+(1.5134)</f>
        <v>3.29777056</v>
      </c>
    </row>
    <row r="26" spans="1:12" x14ac:dyDescent="0.25">
      <c r="A26" s="7" t="s">
        <v>11</v>
      </c>
      <c r="B26" s="8" t="s">
        <v>59</v>
      </c>
      <c r="C26" s="8">
        <v>0.12</v>
      </c>
      <c r="D26" s="8">
        <f>(11.04*C26*C26)+(11.948*C26)+(1.5134)</f>
        <v>3.1061360000000002</v>
      </c>
    </row>
    <row r="27" spans="1:12" x14ac:dyDescent="0.25">
      <c r="A27" s="7" t="s">
        <v>12</v>
      </c>
      <c r="B27" s="8">
        <v>0.53300000000000003</v>
      </c>
      <c r="C27" s="8">
        <f>B27-B9</f>
        <v>0.503</v>
      </c>
      <c r="D27" s="8">
        <f>(11.04*C27*C27)+(11.948*C27)+(1.5134)</f>
        <v>10.31646336</v>
      </c>
    </row>
    <row r="28" spans="1:12" x14ac:dyDescent="0.25">
      <c r="A28" s="7" t="s">
        <v>13</v>
      </c>
      <c r="B28" s="8">
        <v>0.189</v>
      </c>
      <c r="C28" s="8">
        <f>B28-B9</f>
        <v>0.159</v>
      </c>
      <c r="D28" s="8">
        <f>(11.04*C28*C28)+(11.948*C28)+(1.5134)</f>
        <v>3.6922342400000003</v>
      </c>
    </row>
    <row r="29" spans="1:12" x14ac:dyDescent="0.25">
      <c r="A29" s="7" t="s">
        <v>14</v>
      </c>
      <c r="B29" s="8">
        <v>0.32</v>
      </c>
      <c r="C29" s="8">
        <f>B29-B9</f>
        <v>0.29000000000000004</v>
      </c>
      <c r="D29" s="8">
        <f>(11.04*C29*C29)+(11.948*C29)+(1.5134)</f>
        <v>5.9067840000000009</v>
      </c>
    </row>
    <row r="30" spans="1:12" x14ac:dyDescent="0.25">
      <c r="A30" s="7" t="s">
        <v>15</v>
      </c>
      <c r="B30" s="8">
        <v>0.47</v>
      </c>
      <c r="C30" s="8">
        <f>B30-B9</f>
        <v>0.43999999999999995</v>
      </c>
      <c r="D30" s="8">
        <f>(11.04*C30*C30)+(11.948*C30)+(1.5134)</f>
        <v>8.907864</v>
      </c>
    </row>
    <row r="31" spans="1:12" x14ac:dyDescent="0.25">
      <c r="A31" s="7" t="s">
        <v>16</v>
      </c>
      <c r="B31" s="8">
        <v>0.216</v>
      </c>
      <c r="C31" s="8">
        <f>B31-B9</f>
        <v>0.186</v>
      </c>
      <c r="D31" s="8">
        <f>(11.04*C31*C31)+(11.948*C31)+(1.5134)</f>
        <v>4.1176678400000002</v>
      </c>
    </row>
    <row r="32" spans="1:12" x14ac:dyDescent="0.25">
      <c r="A32" s="7" t="s">
        <v>17</v>
      </c>
      <c r="B32" s="8">
        <v>0.17399999999999999</v>
      </c>
      <c r="C32" s="8">
        <f>B32-B9</f>
        <v>0.14399999999999999</v>
      </c>
      <c r="D32" s="8">
        <f>(11.04*C32*C32)+(11.948*C32)+(1.5134)</f>
        <v>3.4628374399999999</v>
      </c>
    </row>
    <row r="33" spans="1:4" x14ac:dyDescent="0.25">
      <c r="A33" s="7" t="s">
        <v>18</v>
      </c>
      <c r="B33" s="8">
        <v>0.33500000000000002</v>
      </c>
      <c r="C33" s="8">
        <f>B33-B9</f>
        <v>0.30500000000000005</v>
      </c>
      <c r="D33" s="8">
        <f>(11.04*C33*C33)+(11.948*C33)+(1.5134)</f>
        <v>6.1845360000000005</v>
      </c>
    </row>
    <row r="34" spans="1:4" x14ac:dyDescent="0.25">
      <c r="A34" s="7" t="s">
        <v>19</v>
      </c>
      <c r="B34" s="8">
        <v>0.69099999999999995</v>
      </c>
      <c r="C34" s="8">
        <f>B34-B9</f>
        <v>0.66099999999999992</v>
      </c>
      <c r="D34" s="8">
        <f>(11.04*C34*C34)+(11.948*C34)+(1.5134)</f>
        <v>14.234635839999999</v>
      </c>
    </row>
    <row r="35" spans="1:4" x14ac:dyDescent="0.25">
      <c r="A35" s="7" t="s">
        <v>20</v>
      </c>
      <c r="B35" s="8">
        <v>0.36499999999999999</v>
      </c>
      <c r="C35" s="8">
        <f>B35-B9</f>
        <v>0.33499999999999996</v>
      </c>
      <c r="D35" s="8">
        <f>(11.04*C35*C35)+(11.948*C35)+(1.5134)</f>
        <v>6.7549439999999992</v>
      </c>
    </row>
    <row r="36" spans="1:4" x14ac:dyDescent="0.25">
      <c r="A36" s="7" t="s">
        <v>21</v>
      </c>
      <c r="B36" s="8">
        <v>0.35799999999999998</v>
      </c>
      <c r="C36" s="8">
        <f>B36-B9</f>
        <v>0.32799999999999996</v>
      </c>
      <c r="D36" s="8">
        <f>(11.04*C36*C36)+(11.948*C36)+(1.5134)</f>
        <v>6.620071359999999</v>
      </c>
    </row>
    <row r="37" spans="1:4" x14ac:dyDescent="0.25">
      <c r="A37" s="7" t="s">
        <v>22</v>
      </c>
      <c r="B37" s="8">
        <v>0.70699999999999996</v>
      </c>
      <c r="C37" s="8">
        <f>B37-B9</f>
        <v>0.67699999999999994</v>
      </c>
      <c r="D37" s="8">
        <f>(11.04*C37*C37)+(11.948*C37)+(1.5134)</f>
        <v>14.662148160000001</v>
      </c>
    </row>
    <row r="38" spans="1:4" x14ac:dyDescent="0.25">
      <c r="A38" s="7" t="s">
        <v>23</v>
      </c>
      <c r="B38" s="8">
        <v>0.52300000000000002</v>
      </c>
      <c r="C38" s="8">
        <f>B38-B9</f>
        <v>0.49299999999999999</v>
      </c>
      <c r="D38" s="8">
        <f>(11.04*C38*C38)+(11.948*C38)+(1.5134)</f>
        <v>10.087024960000001</v>
      </c>
    </row>
    <row r="39" spans="1:4" x14ac:dyDescent="0.25">
      <c r="A39" s="7" t="s">
        <v>24</v>
      </c>
      <c r="B39" s="8">
        <v>0.221</v>
      </c>
      <c r="C39" s="8">
        <f>B39-B9</f>
        <v>0.191</v>
      </c>
      <c r="D39" s="8">
        <f>(11.04*C39*C39)+(11.948*C39)+(1.5134)</f>
        <v>4.1982182400000001</v>
      </c>
    </row>
    <row r="40" spans="1:4" x14ac:dyDescent="0.25">
      <c r="A40" s="7" t="s">
        <v>57</v>
      </c>
      <c r="B40" s="8">
        <v>7.8E-2</v>
      </c>
      <c r="C40" s="8">
        <f>B40-B9</f>
        <v>4.8000000000000001E-2</v>
      </c>
      <c r="D40" s="8">
        <f>(11.04*C40*C40)+(11.948*C40)+(1.5134)</f>
        <v>2.11234016</v>
      </c>
    </row>
    <row r="41" spans="1:4" x14ac:dyDescent="0.25">
      <c r="A41" s="7" t="s">
        <v>58</v>
      </c>
      <c r="B41" s="8">
        <v>0.11799999999999999</v>
      </c>
      <c r="C41" s="8">
        <f>B41-B9</f>
        <v>8.7999999999999995E-2</v>
      </c>
      <c r="D41" s="8">
        <f>(11.04*C41*C41)+(11.948*C41)+(1.5134)</f>
        <v>2.6503177600000001</v>
      </c>
    </row>
    <row r="42" spans="1:4" x14ac:dyDescent="0.25">
      <c r="A42" s="7" t="s">
        <v>25</v>
      </c>
      <c r="B42" s="8">
        <v>0.12</v>
      </c>
      <c r="C42" s="8">
        <f>B42-B9</f>
        <v>0.09</v>
      </c>
      <c r="D42" s="8">
        <f>(11.04*C42*C42)+(11.948*C42)+(1.5134)</f>
        <v>2.6781440000000001</v>
      </c>
    </row>
    <row r="43" spans="1:4" x14ac:dyDescent="0.25">
      <c r="A43" s="7" t="s">
        <v>26</v>
      </c>
      <c r="B43" s="8">
        <v>0.70099999999999996</v>
      </c>
      <c r="C43" s="8">
        <f>B43-B9</f>
        <v>0.67099999999999993</v>
      </c>
      <c r="D43" s="8">
        <f>(11.04*C43*C43)+(11.948*C43)+(1.5134)</f>
        <v>14.501168639999998</v>
      </c>
    </row>
    <row r="44" spans="1:4" x14ac:dyDescent="0.25">
      <c r="A44" s="7" t="s">
        <v>27</v>
      </c>
      <c r="B44" s="8">
        <v>0.20100000000000001</v>
      </c>
      <c r="C44" s="8">
        <f>B44-B9</f>
        <v>0.17100000000000001</v>
      </c>
      <c r="D44" s="8">
        <f>(11.04*C44*C44)+(11.948*C44)+(1.5134)</f>
        <v>3.8793286399999998</v>
      </c>
    </row>
    <row r="45" spans="1:4" x14ac:dyDescent="0.25">
      <c r="A45" s="7" t="s">
        <v>28</v>
      </c>
      <c r="B45" s="8">
        <v>0.106</v>
      </c>
      <c r="C45" s="8">
        <f>B45-B9</f>
        <v>7.5999999999999998E-2</v>
      </c>
      <c r="D45" s="8">
        <f>(11.04*C45*C45)+(11.948*C45)+(1.5134)</f>
        <v>2.4852150399999999</v>
      </c>
    </row>
    <row r="46" spans="1:4" x14ac:dyDescent="0.25">
      <c r="A46" s="7" t="s">
        <v>29</v>
      </c>
      <c r="B46" s="8">
        <v>0.11899999999999999</v>
      </c>
      <c r="C46" s="8">
        <f>B46-B9</f>
        <v>8.8999999999999996E-2</v>
      </c>
      <c r="D46" s="8">
        <f>(11.04*C46*C46)+(11.948*C46)+(1.5134)</f>
        <v>2.6642198400000003</v>
      </c>
    </row>
    <row r="47" spans="1:4" x14ac:dyDescent="0.25">
      <c r="A47" s="7" t="s">
        <v>30</v>
      </c>
      <c r="B47" s="8">
        <v>0.36399999999999999</v>
      </c>
      <c r="C47" s="8">
        <f>B47-B9</f>
        <v>0.33399999999999996</v>
      </c>
      <c r="D47" s="8">
        <f>(11.04*C47*C47)+(11.948*C47)+(1.5134)</f>
        <v>6.7356102399999989</v>
      </c>
    </row>
    <row r="48" spans="1:4" x14ac:dyDescent="0.25">
      <c r="A48" s="7" t="s">
        <v>31</v>
      </c>
      <c r="B48" s="8">
        <v>0.161</v>
      </c>
      <c r="C48" s="8">
        <f>B48-B9</f>
        <v>0.13100000000000001</v>
      </c>
      <c r="D48" s="8">
        <f>(11.04*C48*C48)+(11.948*C48)+(1.5134)</f>
        <v>3.2680454399999999</v>
      </c>
    </row>
    <row r="49" spans="1:4" x14ac:dyDescent="0.25">
      <c r="A49" s="7" t="s">
        <v>32</v>
      </c>
      <c r="B49" s="8">
        <v>0.19400000000000001</v>
      </c>
      <c r="C49" s="8">
        <f>B49-B9</f>
        <v>0.16400000000000001</v>
      </c>
      <c r="D49" s="8">
        <f>(11.04*C49*C49)+(11.948*C49)+(1.5134)</f>
        <v>3.7698038399999998</v>
      </c>
    </row>
    <row r="50" spans="1:4" x14ac:dyDescent="0.25">
      <c r="A50" s="7" t="s">
        <v>33</v>
      </c>
      <c r="B50" s="8">
        <v>0.23</v>
      </c>
      <c r="C50" s="8">
        <f>B50-B9</f>
        <v>0.2</v>
      </c>
      <c r="D50" s="8">
        <f>(11.04*C50*C50)+(11.948*C50)+(1.5134)</f>
        <v>4.3445999999999998</v>
      </c>
    </row>
    <row r="51" spans="1:4" x14ac:dyDescent="0.25">
      <c r="A51" s="7" t="s">
        <v>34</v>
      </c>
      <c r="B51" s="8">
        <v>0.186</v>
      </c>
      <c r="C51" s="8">
        <f>B51-B9</f>
        <v>0.156</v>
      </c>
      <c r="D51" s="8">
        <f>(11.04*C51*C51)+(11.948*C51)+(1.5134)</f>
        <v>3.6459574400000001</v>
      </c>
    </row>
    <row r="52" spans="1:4" x14ac:dyDescent="0.25">
      <c r="A52" s="7" t="s">
        <v>35</v>
      </c>
      <c r="B52" s="8">
        <v>1.222</v>
      </c>
      <c r="C52" s="8">
        <f>B52-B9</f>
        <v>1.1919999999999999</v>
      </c>
      <c r="D52" s="8">
        <f>(11.04*C52*C52)+(11.948*C52)+(1.5134)</f>
        <v>31.441754559999996</v>
      </c>
    </row>
    <row r="53" spans="1:4" x14ac:dyDescent="0.25">
      <c r="A53" s="7" t="s">
        <v>36</v>
      </c>
      <c r="B53" s="8">
        <v>1.1479999999999999</v>
      </c>
      <c r="C53" s="8">
        <f>B53-B9</f>
        <v>1.1179999999999999</v>
      </c>
      <c r="D53" s="8">
        <f>(11.04*C53*C53)+(11.948*C53)+(1.5134)</f>
        <v>28.670424959999995</v>
      </c>
    </row>
    <row r="54" spans="1:4" x14ac:dyDescent="0.25">
      <c r="A54" s="7" t="s">
        <v>37</v>
      </c>
      <c r="B54" s="8">
        <v>0.16200000000000001</v>
      </c>
      <c r="C54" s="8">
        <f>B54-B9</f>
        <v>0.13200000000000001</v>
      </c>
      <c r="D54" s="8">
        <f>(11.04*C54*C54)+(11.948*C54)+(1.5134)</f>
        <v>3.2828969600000004</v>
      </c>
    </row>
    <row r="55" spans="1:4" x14ac:dyDescent="0.25">
      <c r="A55" s="7" t="s">
        <v>38</v>
      </c>
      <c r="B55" s="8">
        <v>0.36</v>
      </c>
      <c r="C55" s="8">
        <f>B55-B9</f>
        <v>0.32999999999999996</v>
      </c>
      <c r="D55" s="8">
        <f>(11.04*C55*C55)+(11.948*C55)+(1.5134)</f>
        <v>6.6584959999999986</v>
      </c>
    </row>
    <row r="56" spans="1:4" x14ac:dyDescent="0.25">
      <c r="A56" s="7" t="s">
        <v>39</v>
      </c>
      <c r="B56" s="8">
        <v>0.21</v>
      </c>
      <c r="C56" s="8">
        <f>B56-B9</f>
        <v>0.18</v>
      </c>
      <c r="D56" s="8">
        <f>(11.04*C56*C56)+(11.948*C56)+(1.5134)</f>
        <v>4.0217359999999998</v>
      </c>
    </row>
    <row r="57" spans="1:4" x14ac:dyDescent="0.25">
      <c r="A57" s="7" t="s">
        <v>40</v>
      </c>
      <c r="B57" s="8">
        <v>0.22800000000000001</v>
      </c>
      <c r="C57" s="8">
        <f>B57-B9</f>
        <v>0.19800000000000001</v>
      </c>
      <c r="D57" s="8">
        <f>(11.04*C57*C57)+(11.948*C57)+(1.5134)</f>
        <v>4.31191616</v>
      </c>
    </row>
    <row r="58" spans="1:4" x14ac:dyDescent="0.25">
      <c r="A58" s="7" t="s">
        <v>41</v>
      </c>
      <c r="B58" s="8">
        <v>9.5000000000000001E-2</v>
      </c>
      <c r="C58" s="8">
        <f>B58-B9</f>
        <v>6.5000000000000002E-2</v>
      </c>
      <c r="D58" s="8">
        <f>(11.04*C58*C58)+(11.948*C58)+(1.5134)</f>
        <v>2.3366640000000003</v>
      </c>
    </row>
    <row r="59" spans="1:4" x14ac:dyDescent="0.25">
      <c r="A59" s="7" t="s">
        <v>42</v>
      </c>
      <c r="B59" s="8">
        <v>9.0999999999999998E-2</v>
      </c>
      <c r="C59" s="8">
        <f>B59-B9</f>
        <v>6.0999999999999999E-2</v>
      </c>
      <c r="D59" s="8">
        <f>(11.04*C59*C59)+(11.948*C59)+(1.5134)</f>
        <v>2.28330784</v>
      </c>
    </row>
    <row r="60" spans="1:4" x14ac:dyDescent="0.25">
      <c r="A60" s="7" t="s">
        <v>43</v>
      </c>
      <c r="B60" s="8">
        <v>0.221</v>
      </c>
      <c r="C60" s="8">
        <f>B60-B9</f>
        <v>0.191</v>
      </c>
      <c r="D60" s="8">
        <f>(11.04*C60*C60)+(11.948*C60)+(1.5134)</f>
        <v>4.1982182400000001</v>
      </c>
    </row>
    <row r="61" spans="1:4" x14ac:dyDescent="0.25">
      <c r="A61" s="7" t="s">
        <v>44</v>
      </c>
      <c r="B61" s="8">
        <v>0.374</v>
      </c>
      <c r="C61" s="8">
        <f>B61-B9</f>
        <v>0.34399999999999997</v>
      </c>
      <c r="D61" s="8">
        <f>(11.04*C61*C61)+(11.948*C61)+(1.5134)</f>
        <v>6.9299414399999995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A81" sqref="A81"/>
    </sheetView>
  </sheetViews>
  <sheetFormatPr defaultRowHeight="15" x14ac:dyDescent="0.25"/>
  <cols>
    <col min="1" max="2" width="12.5703125" customWidth="1"/>
    <col min="3" max="3" width="13.7109375" customWidth="1"/>
    <col min="4" max="4" width="11.140625" customWidth="1"/>
    <col min="5" max="5" width="11.7109375" customWidth="1"/>
    <col min="6" max="7" width="12.85546875" customWidth="1"/>
    <col min="8" max="8" width="13.28515625" customWidth="1"/>
    <col min="9" max="9" width="14" customWidth="1"/>
    <col min="10" max="10" width="12.7109375" customWidth="1"/>
    <col min="11" max="11" width="11.85546875" customWidth="1"/>
    <col min="12" max="12" width="12.5703125" customWidth="1"/>
    <col min="13" max="13" width="15.42578125" customWidth="1"/>
  </cols>
  <sheetData>
    <row r="1" spans="1:15" x14ac:dyDescent="0.25">
      <c r="A1" s="5" t="s">
        <v>0</v>
      </c>
      <c r="B1" s="6" t="s">
        <v>121</v>
      </c>
      <c r="C1" s="6" t="s">
        <v>122</v>
      </c>
      <c r="D1" s="6" t="s">
        <v>119</v>
      </c>
      <c r="E1" s="6" t="s">
        <v>120</v>
      </c>
      <c r="F1" s="6" t="s">
        <v>129</v>
      </c>
      <c r="G1" s="6" t="s">
        <v>128</v>
      </c>
      <c r="H1" s="6" t="s">
        <v>127</v>
      </c>
      <c r="I1" s="6" t="s">
        <v>123</v>
      </c>
      <c r="J1" s="6" t="s">
        <v>126</v>
      </c>
      <c r="K1" s="6" t="s">
        <v>125</v>
      </c>
      <c r="L1" s="6" t="s">
        <v>124</v>
      </c>
      <c r="M1" s="6" t="s">
        <v>130</v>
      </c>
    </row>
    <row r="2" spans="1:15" x14ac:dyDescent="0.25">
      <c r="A2" s="7" t="s">
        <v>60</v>
      </c>
      <c r="B2" s="8">
        <v>5.14</v>
      </c>
      <c r="C2" s="8">
        <v>332</v>
      </c>
      <c r="D2" s="8">
        <v>3.59</v>
      </c>
      <c r="E2" s="8">
        <v>2.02</v>
      </c>
      <c r="F2" s="8">
        <f>(D2-E2)</f>
        <v>1.5699999999999998</v>
      </c>
      <c r="G2" s="8">
        <v>42</v>
      </c>
      <c r="H2" s="8">
        <v>10.77</v>
      </c>
      <c r="I2" s="8">
        <v>319</v>
      </c>
      <c r="J2" s="8">
        <v>460</v>
      </c>
      <c r="K2" s="8">
        <v>107</v>
      </c>
      <c r="L2" s="8">
        <v>31</v>
      </c>
      <c r="M2" s="8"/>
    </row>
    <row r="3" spans="1:15" x14ac:dyDescent="0.25">
      <c r="A3" s="7" t="s">
        <v>61</v>
      </c>
      <c r="B3" s="8">
        <v>5.6</v>
      </c>
      <c r="C3" s="8">
        <v>341</v>
      </c>
      <c r="D3" s="8">
        <v>3.99</v>
      </c>
      <c r="E3" s="8">
        <v>2.0299999999999998</v>
      </c>
      <c r="F3" s="8">
        <f t="shared" ref="F3:F49" si="0">(D3-E3)</f>
        <v>1.9600000000000004</v>
      </c>
      <c r="G3" s="8">
        <v>63</v>
      </c>
      <c r="H3" s="8">
        <v>12.32</v>
      </c>
      <c r="I3" s="8">
        <v>311</v>
      </c>
      <c r="J3" s="8">
        <v>536</v>
      </c>
      <c r="K3" s="8">
        <v>79</v>
      </c>
      <c r="L3" s="8">
        <v>88</v>
      </c>
      <c r="M3" s="8" t="s">
        <v>131</v>
      </c>
      <c r="O3" t="s">
        <v>108</v>
      </c>
    </row>
    <row r="4" spans="1:15" x14ac:dyDescent="0.25">
      <c r="A4" s="7" t="s">
        <v>62</v>
      </c>
      <c r="B4" s="8">
        <v>6.54</v>
      </c>
      <c r="C4" s="8">
        <v>346</v>
      </c>
      <c r="D4" s="8">
        <v>4.22</v>
      </c>
      <c r="E4" s="8">
        <v>1.98</v>
      </c>
      <c r="F4" s="8">
        <f t="shared" si="0"/>
        <v>2.2399999999999998</v>
      </c>
      <c r="G4" s="8">
        <v>62</v>
      </c>
      <c r="H4" s="8">
        <v>11.89</v>
      </c>
      <c r="I4" s="8">
        <v>320</v>
      </c>
      <c r="J4" s="8">
        <v>555</v>
      </c>
      <c r="K4" s="8">
        <v>84</v>
      </c>
      <c r="L4" s="8">
        <v>62</v>
      </c>
      <c r="M4" s="8" t="s">
        <v>131</v>
      </c>
      <c r="O4" t="s">
        <v>109</v>
      </c>
    </row>
    <row r="5" spans="1:15" x14ac:dyDescent="0.25">
      <c r="A5" s="7" t="s">
        <v>63</v>
      </c>
      <c r="B5" s="8">
        <v>6.54</v>
      </c>
      <c r="C5" s="8">
        <v>307</v>
      </c>
      <c r="D5" s="8">
        <v>2.99</v>
      </c>
      <c r="E5" s="8">
        <v>1.79</v>
      </c>
      <c r="F5" s="8">
        <f t="shared" si="0"/>
        <v>1.2000000000000002</v>
      </c>
      <c r="G5" s="8">
        <v>14</v>
      </c>
      <c r="H5" s="8">
        <v>7.9</v>
      </c>
      <c r="I5" s="8">
        <v>202</v>
      </c>
      <c r="J5" s="8">
        <v>356</v>
      </c>
      <c r="K5" s="8">
        <v>86</v>
      </c>
      <c r="L5" s="8">
        <v>78</v>
      </c>
      <c r="M5" s="8"/>
      <c r="O5" t="s">
        <v>110</v>
      </c>
    </row>
    <row r="6" spans="1:15" x14ac:dyDescent="0.25">
      <c r="A6" s="7" t="s">
        <v>64</v>
      </c>
      <c r="B6" s="8">
        <v>5.14</v>
      </c>
      <c r="C6" s="8">
        <v>355</v>
      </c>
      <c r="D6" s="8">
        <v>1.96</v>
      </c>
      <c r="E6" s="8">
        <v>1.37</v>
      </c>
      <c r="F6" s="8">
        <f t="shared" si="0"/>
        <v>0.58999999999999986</v>
      </c>
      <c r="G6" s="8">
        <v>9</v>
      </c>
      <c r="H6" s="8">
        <v>6.97</v>
      </c>
      <c r="I6" s="8">
        <v>214</v>
      </c>
      <c r="J6" s="8">
        <v>140</v>
      </c>
      <c r="K6" s="8">
        <v>60</v>
      </c>
      <c r="L6" s="8">
        <v>119</v>
      </c>
      <c r="M6" s="8"/>
      <c r="O6" t="s">
        <v>111</v>
      </c>
    </row>
    <row r="7" spans="1:15" x14ac:dyDescent="0.25">
      <c r="A7" s="7" t="s">
        <v>65</v>
      </c>
      <c r="B7" s="8">
        <v>6.07</v>
      </c>
      <c r="C7" s="8">
        <v>365</v>
      </c>
      <c r="D7" s="8">
        <v>2.0499999999999998</v>
      </c>
      <c r="E7" s="8">
        <v>1.38</v>
      </c>
      <c r="F7" s="8">
        <f t="shared" si="0"/>
        <v>0.66999999999999993</v>
      </c>
      <c r="G7" s="8">
        <v>9</v>
      </c>
      <c r="H7" s="8">
        <v>6.76</v>
      </c>
      <c r="I7" s="8">
        <v>196</v>
      </c>
      <c r="J7" s="8">
        <v>121</v>
      </c>
      <c r="K7" s="8">
        <v>42</v>
      </c>
      <c r="L7" s="8">
        <v>143</v>
      </c>
      <c r="M7" s="8"/>
      <c r="O7" t="s">
        <v>112</v>
      </c>
    </row>
    <row r="8" spans="1:15" x14ac:dyDescent="0.25">
      <c r="A8" s="7" t="s">
        <v>66</v>
      </c>
      <c r="B8" s="8">
        <v>5.6</v>
      </c>
      <c r="C8" s="8">
        <v>329</v>
      </c>
      <c r="D8" s="8">
        <v>3.57</v>
      </c>
      <c r="E8" s="8">
        <v>1.82</v>
      </c>
      <c r="F8" s="8">
        <f t="shared" si="0"/>
        <v>1.7499999999999998</v>
      </c>
      <c r="G8" s="8">
        <v>31</v>
      </c>
      <c r="H8" s="8">
        <v>10.68</v>
      </c>
      <c r="I8" s="8">
        <v>329</v>
      </c>
      <c r="J8" s="8">
        <v>453</v>
      </c>
      <c r="K8" s="8">
        <v>134</v>
      </c>
      <c r="L8" s="8">
        <v>49</v>
      </c>
      <c r="M8" s="8" t="s">
        <v>132</v>
      </c>
      <c r="O8" t="s">
        <v>113</v>
      </c>
    </row>
    <row r="9" spans="1:15" x14ac:dyDescent="0.25">
      <c r="A9" s="7" t="s">
        <v>67</v>
      </c>
      <c r="B9" s="8">
        <v>5.6</v>
      </c>
      <c r="C9" s="8">
        <v>369</v>
      </c>
      <c r="D9" s="8">
        <v>2.74</v>
      </c>
      <c r="E9" s="8">
        <v>1.68</v>
      </c>
      <c r="F9" s="8">
        <f t="shared" si="0"/>
        <v>1.0600000000000003</v>
      </c>
      <c r="G9" s="8">
        <v>27</v>
      </c>
      <c r="H9" s="8">
        <v>6.15</v>
      </c>
      <c r="I9" s="8">
        <v>182</v>
      </c>
      <c r="J9" s="8">
        <v>460</v>
      </c>
      <c r="K9" s="8">
        <v>31</v>
      </c>
      <c r="L9" s="8">
        <v>66</v>
      </c>
      <c r="M9" s="8"/>
      <c r="O9" t="s">
        <v>114</v>
      </c>
    </row>
    <row r="10" spans="1:15" x14ac:dyDescent="0.25">
      <c r="A10" s="7" t="s">
        <v>68</v>
      </c>
      <c r="B10" s="8">
        <v>5.63</v>
      </c>
      <c r="C10" s="8">
        <v>330</v>
      </c>
      <c r="D10" s="8">
        <v>3.06</v>
      </c>
      <c r="E10" s="8">
        <v>1.85</v>
      </c>
      <c r="F10" s="8">
        <f t="shared" si="0"/>
        <v>1.21</v>
      </c>
      <c r="G10" s="8">
        <v>42</v>
      </c>
      <c r="H10" s="8">
        <v>7.34</v>
      </c>
      <c r="I10" s="8">
        <v>241</v>
      </c>
      <c r="J10" s="8">
        <v>480</v>
      </c>
      <c r="K10" s="8">
        <v>41</v>
      </c>
      <c r="L10" s="8">
        <v>59</v>
      </c>
      <c r="M10" s="8"/>
      <c r="O10" t="s">
        <v>115</v>
      </c>
    </row>
    <row r="11" spans="1:15" x14ac:dyDescent="0.25">
      <c r="A11" s="7" t="s">
        <v>69</v>
      </c>
      <c r="B11" s="8">
        <v>6.53</v>
      </c>
      <c r="C11" s="8">
        <v>330</v>
      </c>
      <c r="D11" s="8">
        <v>4.3499999999999996</v>
      </c>
      <c r="E11" s="8">
        <v>2.15</v>
      </c>
      <c r="F11" s="8">
        <f t="shared" si="0"/>
        <v>2.1999999999999997</v>
      </c>
      <c r="G11" s="8">
        <v>76</v>
      </c>
      <c r="H11" s="8">
        <v>19.87</v>
      </c>
      <c r="I11" s="8">
        <v>430</v>
      </c>
      <c r="J11" s="8">
        <v>646</v>
      </c>
      <c r="K11" s="8">
        <v>174</v>
      </c>
      <c r="L11" s="8">
        <v>33</v>
      </c>
      <c r="M11" s="8" t="s">
        <v>131</v>
      </c>
      <c r="O11" t="s">
        <v>116</v>
      </c>
    </row>
    <row r="12" spans="1:15" x14ac:dyDescent="0.25">
      <c r="A12" s="7" t="s">
        <v>70</v>
      </c>
      <c r="B12" s="8">
        <v>5.12</v>
      </c>
      <c r="C12" s="8">
        <v>409</v>
      </c>
      <c r="D12" s="8">
        <v>1.69</v>
      </c>
      <c r="E12" s="8">
        <v>1.35</v>
      </c>
      <c r="F12" s="8">
        <f t="shared" si="0"/>
        <v>0.33999999999999986</v>
      </c>
      <c r="G12" s="8">
        <v>8</v>
      </c>
      <c r="H12" s="8">
        <v>5.03</v>
      </c>
      <c r="I12" s="8">
        <v>202</v>
      </c>
      <c r="J12" s="8">
        <v>95</v>
      </c>
      <c r="K12" s="8">
        <v>35</v>
      </c>
      <c r="L12" s="8">
        <v>102</v>
      </c>
      <c r="M12" s="8"/>
      <c r="O12" t="s">
        <v>117</v>
      </c>
    </row>
    <row r="13" spans="1:15" x14ac:dyDescent="0.25">
      <c r="A13" s="7" t="s">
        <v>71</v>
      </c>
      <c r="B13" s="8">
        <v>5.58</v>
      </c>
      <c r="C13" s="8">
        <v>329</v>
      </c>
      <c r="D13" s="8">
        <v>2.19</v>
      </c>
      <c r="E13" s="8">
        <v>1.54</v>
      </c>
      <c r="F13" s="8">
        <f t="shared" si="0"/>
        <v>0.64999999999999991</v>
      </c>
      <c r="G13" s="8">
        <v>16</v>
      </c>
      <c r="H13" s="8">
        <v>5.0199999999999996</v>
      </c>
      <c r="I13" s="8">
        <v>210</v>
      </c>
      <c r="J13" s="8">
        <v>454</v>
      </c>
      <c r="K13" s="8">
        <v>52</v>
      </c>
      <c r="L13" s="8">
        <v>58</v>
      </c>
      <c r="M13" s="8" t="s">
        <v>133</v>
      </c>
      <c r="O13" t="s">
        <v>118</v>
      </c>
    </row>
    <row r="14" spans="1:15" x14ac:dyDescent="0.25">
      <c r="A14" s="7" t="s">
        <v>72</v>
      </c>
      <c r="B14" s="8">
        <v>6.02</v>
      </c>
      <c r="C14" s="8">
        <v>366</v>
      </c>
      <c r="D14" s="8">
        <v>1.75</v>
      </c>
      <c r="E14" s="8">
        <v>1.21</v>
      </c>
      <c r="F14" s="8">
        <f t="shared" si="0"/>
        <v>0.54</v>
      </c>
      <c r="G14" s="8">
        <v>9</v>
      </c>
      <c r="H14" s="8">
        <v>8.06</v>
      </c>
      <c r="I14" s="8">
        <v>167</v>
      </c>
      <c r="J14" s="8">
        <v>71</v>
      </c>
      <c r="K14" s="8">
        <v>24</v>
      </c>
      <c r="L14" s="8">
        <v>119</v>
      </c>
      <c r="M14" s="8"/>
    </row>
    <row r="15" spans="1:15" x14ac:dyDescent="0.25">
      <c r="A15" s="7" t="s">
        <v>73</v>
      </c>
      <c r="B15" s="8">
        <v>5.6</v>
      </c>
      <c r="C15" s="8">
        <v>337</v>
      </c>
      <c r="D15" s="8">
        <v>3.14</v>
      </c>
      <c r="E15" s="8">
        <v>1.79</v>
      </c>
      <c r="F15" s="8">
        <f t="shared" si="0"/>
        <v>1.35</v>
      </c>
      <c r="G15" s="8">
        <v>23</v>
      </c>
      <c r="H15" s="8">
        <v>9.82</v>
      </c>
      <c r="I15" s="8">
        <v>190</v>
      </c>
      <c r="J15" s="8">
        <v>474</v>
      </c>
      <c r="K15" s="8">
        <v>45</v>
      </c>
      <c r="L15" s="8">
        <v>68</v>
      </c>
      <c r="M15" s="8" t="s">
        <v>133</v>
      </c>
    </row>
    <row r="16" spans="1:15" x14ac:dyDescent="0.25">
      <c r="A16" s="7" t="s">
        <v>74</v>
      </c>
      <c r="B16" s="8">
        <v>5.1100000000000003</v>
      </c>
      <c r="C16" s="8">
        <v>366</v>
      </c>
      <c r="D16" s="8">
        <v>1.89</v>
      </c>
      <c r="E16" s="8">
        <v>1.28</v>
      </c>
      <c r="F16" s="8">
        <f t="shared" si="0"/>
        <v>0.60999999999999988</v>
      </c>
      <c r="G16" s="8">
        <v>9</v>
      </c>
      <c r="H16" s="8">
        <v>7.58</v>
      </c>
      <c r="I16" s="8">
        <v>189</v>
      </c>
      <c r="J16" s="8">
        <v>127</v>
      </c>
      <c r="K16" s="8">
        <v>25</v>
      </c>
      <c r="L16" s="8">
        <v>123</v>
      </c>
      <c r="M16" s="8"/>
    </row>
    <row r="17" spans="1:13" x14ac:dyDescent="0.25">
      <c r="A17" s="7" t="s">
        <v>75</v>
      </c>
      <c r="B17" s="8">
        <v>5.55</v>
      </c>
      <c r="C17" s="8">
        <v>349</v>
      </c>
      <c r="D17" s="8">
        <v>2.87</v>
      </c>
      <c r="E17" s="8">
        <v>1.74</v>
      </c>
      <c r="F17" s="8">
        <f t="shared" si="0"/>
        <v>1.1300000000000001</v>
      </c>
      <c r="G17" s="8">
        <v>23</v>
      </c>
      <c r="H17" s="8">
        <v>9.4600000000000009</v>
      </c>
      <c r="I17" s="8">
        <v>240</v>
      </c>
      <c r="J17" s="8">
        <v>460</v>
      </c>
      <c r="K17" s="8">
        <v>34</v>
      </c>
      <c r="L17" s="8">
        <v>86</v>
      </c>
      <c r="M17" s="8" t="s">
        <v>133</v>
      </c>
    </row>
    <row r="18" spans="1:13" x14ac:dyDescent="0.25">
      <c r="A18" s="7" t="s">
        <v>76</v>
      </c>
      <c r="B18" s="8">
        <v>5.64</v>
      </c>
      <c r="C18" s="8">
        <v>398</v>
      </c>
      <c r="D18" s="8">
        <v>2.17</v>
      </c>
      <c r="E18" s="8">
        <v>1.23</v>
      </c>
      <c r="F18" s="8">
        <f t="shared" si="0"/>
        <v>0.94</v>
      </c>
      <c r="G18" s="8">
        <v>9</v>
      </c>
      <c r="H18" s="8">
        <v>6.63</v>
      </c>
      <c r="I18" s="8">
        <v>241</v>
      </c>
      <c r="J18" s="8">
        <v>264</v>
      </c>
      <c r="K18" s="8">
        <v>48</v>
      </c>
      <c r="L18" s="8">
        <v>145</v>
      </c>
      <c r="M18" s="8"/>
    </row>
    <row r="19" spans="1:13" x14ac:dyDescent="0.25">
      <c r="A19" s="7" t="s">
        <v>77</v>
      </c>
      <c r="B19" s="8">
        <v>7</v>
      </c>
      <c r="C19" s="8">
        <v>323</v>
      </c>
      <c r="D19" s="8">
        <v>2.7</v>
      </c>
      <c r="E19" s="8">
        <v>1.81</v>
      </c>
      <c r="F19" s="8">
        <f t="shared" si="0"/>
        <v>0.89000000000000012</v>
      </c>
      <c r="G19" s="8">
        <v>18</v>
      </c>
      <c r="H19" s="8">
        <v>8.36</v>
      </c>
      <c r="I19" s="8">
        <v>120</v>
      </c>
      <c r="J19" s="8">
        <v>456</v>
      </c>
      <c r="K19" s="8">
        <v>10</v>
      </c>
      <c r="L19" s="8">
        <v>60</v>
      </c>
      <c r="M19" s="8"/>
    </row>
    <row r="20" spans="1:13" x14ac:dyDescent="0.25">
      <c r="A20" s="7" t="s">
        <v>78</v>
      </c>
      <c r="B20" s="8">
        <v>6.54</v>
      </c>
      <c r="C20" s="8">
        <v>361</v>
      </c>
      <c r="D20" s="8">
        <v>2.4700000000000002</v>
      </c>
      <c r="E20" s="8">
        <v>1.64</v>
      </c>
      <c r="F20" s="8">
        <f t="shared" si="0"/>
        <v>0.83000000000000029</v>
      </c>
      <c r="G20" s="8">
        <v>13</v>
      </c>
      <c r="H20" s="8">
        <v>6.05</v>
      </c>
      <c r="I20" s="8">
        <v>206</v>
      </c>
      <c r="J20" s="8">
        <v>483</v>
      </c>
      <c r="K20" s="8">
        <v>71</v>
      </c>
      <c r="L20" s="8">
        <v>70</v>
      </c>
      <c r="M20" s="8"/>
    </row>
    <row r="21" spans="1:13" x14ac:dyDescent="0.25">
      <c r="A21" s="7" t="s">
        <v>79</v>
      </c>
      <c r="B21" s="8">
        <v>6.06</v>
      </c>
      <c r="C21" s="8">
        <v>339</v>
      </c>
      <c r="D21" s="8">
        <v>3.77</v>
      </c>
      <c r="E21" s="8">
        <v>2.2599999999999998</v>
      </c>
      <c r="F21" s="8">
        <f t="shared" si="0"/>
        <v>1.5100000000000002</v>
      </c>
      <c r="G21" s="8">
        <v>46</v>
      </c>
      <c r="H21" s="8">
        <v>10.95</v>
      </c>
      <c r="I21" s="8">
        <v>150</v>
      </c>
      <c r="J21" s="8">
        <v>477</v>
      </c>
      <c r="K21" s="8">
        <v>34</v>
      </c>
      <c r="L21" s="8">
        <v>61</v>
      </c>
      <c r="M21" s="8" t="s">
        <v>131</v>
      </c>
    </row>
    <row r="22" spans="1:13" x14ac:dyDescent="0.25">
      <c r="A22" s="7" t="s">
        <v>80</v>
      </c>
      <c r="B22" s="8">
        <v>5.62</v>
      </c>
      <c r="C22" s="8">
        <v>339</v>
      </c>
      <c r="D22" s="8">
        <v>1.96</v>
      </c>
      <c r="E22" s="8">
        <v>1.5</v>
      </c>
      <c r="F22" s="8">
        <f t="shared" si="0"/>
        <v>0.45999999999999996</v>
      </c>
      <c r="G22" s="8">
        <v>8</v>
      </c>
      <c r="H22" s="8">
        <v>6.92</v>
      </c>
      <c r="I22" s="8">
        <v>155</v>
      </c>
      <c r="J22" s="8">
        <v>107</v>
      </c>
      <c r="K22" s="8">
        <v>17</v>
      </c>
      <c r="L22" s="8">
        <v>129</v>
      </c>
      <c r="M22" s="8"/>
    </row>
    <row r="23" spans="1:13" x14ac:dyDescent="0.25">
      <c r="A23" s="7" t="s">
        <v>81</v>
      </c>
      <c r="B23" s="8">
        <v>5.13</v>
      </c>
      <c r="C23" s="8">
        <v>334</v>
      </c>
      <c r="D23" s="8">
        <v>1.95</v>
      </c>
      <c r="E23" s="8">
        <v>1.54</v>
      </c>
      <c r="F23" s="8">
        <f t="shared" si="0"/>
        <v>0.40999999999999992</v>
      </c>
      <c r="G23" s="8">
        <v>7</v>
      </c>
      <c r="H23" s="8">
        <v>7.29</v>
      </c>
      <c r="I23" s="8">
        <v>175</v>
      </c>
      <c r="J23" s="8">
        <v>73</v>
      </c>
      <c r="K23" s="8">
        <v>21</v>
      </c>
      <c r="L23" s="8">
        <v>115</v>
      </c>
      <c r="M23" s="8" t="s">
        <v>133</v>
      </c>
    </row>
    <row r="24" spans="1:13" x14ac:dyDescent="0.25">
      <c r="A24" s="7" t="s">
        <v>82</v>
      </c>
      <c r="B24" s="8">
        <v>5.66</v>
      </c>
      <c r="C24" s="8">
        <v>320</v>
      </c>
      <c r="D24" s="8">
        <v>2.76</v>
      </c>
      <c r="E24" s="8">
        <v>1.86</v>
      </c>
      <c r="F24" s="8">
        <f t="shared" si="0"/>
        <v>0.89999999999999969</v>
      </c>
      <c r="G24" s="8">
        <v>18</v>
      </c>
      <c r="H24" s="8">
        <v>7.66</v>
      </c>
      <c r="I24" s="8">
        <v>133</v>
      </c>
      <c r="J24" s="8">
        <v>477</v>
      </c>
      <c r="K24" s="8">
        <v>14</v>
      </c>
      <c r="L24" s="8">
        <v>64</v>
      </c>
      <c r="M24" s="8"/>
    </row>
    <row r="25" spans="1:13" x14ac:dyDescent="0.25">
      <c r="A25" s="7" t="s">
        <v>83</v>
      </c>
      <c r="B25" s="8">
        <v>5.67</v>
      </c>
      <c r="C25" s="8">
        <v>313</v>
      </c>
      <c r="D25" s="8">
        <v>2.83</v>
      </c>
      <c r="E25" s="8">
        <v>1.84</v>
      </c>
      <c r="F25" s="8">
        <f t="shared" si="0"/>
        <v>0.99</v>
      </c>
      <c r="G25" s="8">
        <v>22</v>
      </c>
      <c r="H25" s="8">
        <v>5.63</v>
      </c>
      <c r="I25" s="8">
        <v>148</v>
      </c>
      <c r="J25" s="8">
        <v>480</v>
      </c>
      <c r="K25" s="8">
        <v>20</v>
      </c>
      <c r="L25" s="8">
        <v>69</v>
      </c>
      <c r="M25" s="8"/>
    </row>
    <row r="26" spans="1:13" x14ac:dyDescent="0.25">
      <c r="A26" s="7" t="s">
        <v>84</v>
      </c>
      <c r="B26" s="8">
        <v>6.01</v>
      </c>
      <c r="C26" s="8">
        <v>360</v>
      </c>
      <c r="D26" s="8">
        <v>1.81</v>
      </c>
      <c r="E26" s="8">
        <v>1.26</v>
      </c>
      <c r="F26" s="8">
        <f t="shared" si="0"/>
        <v>0.55000000000000004</v>
      </c>
      <c r="G26" s="8">
        <v>7</v>
      </c>
      <c r="H26" s="8">
        <v>4.8099999999999996</v>
      </c>
      <c r="I26" s="8">
        <v>201</v>
      </c>
      <c r="J26" s="8">
        <v>93</v>
      </c>
      <c r="K26" s="8">
        <v>17</v>
      </c>
      <c r="L26" s="8">
        <v>129</v>
      </c>
      <c r="M26" s="8"/>
    </row>
    <row r="27" spans="1:13" x14ac:dyDescent="0.25">
      <c r="A27" s="7" t="s">
        <v>85</v>
      </c>
      <c r="B27" s="8">
        <v>5.6</v>
      </c>
      <c r="C27" s="8">
        <v>289</v>
      </c>
      <c r="D27" s="8">
        <v>4.2300000000000004</v>
      </c>
      <c r="E27" s="8">
        <v>1.92</v>
      </c>
      <c r="F27" s="8">
        <f t="shared" si="0"/>
        <v>2.3100000000000005</v>
      </c>
      <c r="G27" s="8">
        <v>64</v>
      </c>
      <c r="H27" s="8">
        <v>13.22</v>
      </c>
      <c r="I27" s="8">
        <v>339</v>
      </c>
      <c r="J27" s="8">
        <v>520</v>
      </c>
      <c r="K27" s="8">
        <v>80</v>
      </c>
      <c r="L27" s="8">
        <v>60</v>
      </c>
      <c r="M27" s="8" t="s">
        <v>133</v>
      </c>
    </row>
    <row r="28" spans="1:13" x14ac:dyDescent="0.25">
      <c r="A28" s="7" t="s">
        <v>86</v>
      </c>
      <c r="B28" s="8">
        <v>5.1100000000000003</v>
      </c>
      <c r="C28" s="8">
        <v>241</v>
      </c>
      <c r="D28" s="8">
        <v>1.31</v>
      </c>
      <c r="E28" s="8">
        <v>1</v>
      </c>
      <c r="F28" s="8">
        <f t="shared" si="0"/>
        <v>0.31000000000000005</v>
      </c>
      <c r="G28" s="8">
        <v>5</v>
      </c>
      <c r="H28" s="8">
        <v>3.03</v>
      </c>
      <c r="I28" s="8">
        <v>130</v>
      </c>
      <c r="J28" s="8">
        <v>76</v>
      </c>
      <c r="K28" s="8">
        <v>16</v>
      </c>
      <c r="L28" s="8">
        <v>85</v>
      </c>
      <c r="M28" s="8"/>
    </row>
    <row r="29" spans="1:13" x14ac:dyDescent="0.25">
      <c r="A29" s="7" t="s">
        <v>87</v>
      </c>
      <c r="B29" s="8">
        <v>5.63</v>
      </c>
      <c r="C29" s="8">
        <v>313</v>
      </c>
      <c r="D29" s="8">
        <v>1.82</v>
      </c>
      <c r="E29" s="8">
        <v>1.31</v>
      </c>
      <c r="F29" s="8">
        <f t="shared" si="0"/>
        <v>0.51</v>
      </c>
      <c r="G29" s="8">
        <v>5</v>
      </c>
      <c r="H29" s="8">
        <v>4.3</v>
      </c>
      <c r="I29" s="8">
        <v>195</v>
      </c>
      <c r="J29" s="8">
        <v>97</v>
      </c>
      <c r="K29" s="8">
        <v>17</v>
      </c>
      <c r="L29" s="8">
        <v>103</v>
      </c>
      <c r="M29" s="8"/>
    </row>
    <row r="30" spans="1:13" x14ac:dyDescent="0.25">
      <c r="A30" s="7" t="s">
        <v>88</v>
      </c>
      <c r="B30" s="8">
        <v>5.12</v>
      </c>
      <c r="C30" s="8">
        <v>300</v>
      </c>
      <c r="D30" s="8">
        <v>2.74</v>
      </c>
      <c r="E30" s="8">
        <v>1.73</v>
      </c>
      <c r="F30" s="8">
        <f t="shared" si="0"/>
        <v>1.0100000000000002</v>
      </c>
      <c r="G30" s="8">
        <v>27</v>
      </c>
      <c r="H30" s="8">
        <v>6.58</v>
      </c>
      <c r="I30" s="8">
        <v>195</v>
      </c>
      <c r="J30" s="8">
        <v>477</v>
      </c>
      <c r="K30" s="8">
        <v>41</v>
      </c>
      <c r="L30" s="8">
        <v>63</v>
      </c>
      <c r="M30" s="8" t="s">
        <v>133</v>
      </c>
    </row>
    <row r="31" spans="1:13" x14ac:dyDescent="0.25">
      <c r="A31" s="7" t="s">
        <v>89</v>
      </c>
      <c r="B31" s="8">
        <v>5.14</v>
      </c>
      <c r="C31" s="8">
        <v>366</v>
      </c>
      <c r="D31" s="8">
        <v>2.0499999999999998</v>
      </c>
      <c r="E31" s="8">
        <v>1.34</v>
      </c>
      <c r="F31" s="8">
        <f t="shared" si="0"/>
        <v>0.70999999999999974</v>
      </c>
      <c r="G31" s="8">
        <v>8</v>
      </c>
      <c r="H31" s="8">
        <v>7.48</v>
      </c>
      <c r="I31" s="8">
        <v>175</v>
      </c>
      <c r="J31" s="8">
        <v>204</v>
      </c>
      <c r="K31" s="8">
        <v>48</v>
      </c>
      <c r="L31" s="8">
        <v>106</v>
      </c>
      <c r="M31" s="8" t="s">
        <v>133</v>
      </c>
    </row>
    <row r="32" spans="1:13" x14ac:dyDescent="0.25">
      <c r="A32" s="7" t="s">
        <v>90</v>
      </c>
      <c r="B32" s="8">
        <v>5.18</v>
      </c>
      <c r="C32" s="8">
        <v>326</v>
      </c>
      <c r="D32" s="8">
        <v>2.0499999999999998</v>
      </c>
      <c r="E32" s="8">
        <v>1.44</v>
      </c>
      <c r="F32" s="8">
        <f t="shared" si="0"/>
        <v>0.60999999999999988</v>
      </c>
      <c r="G32" s="8">
        <v>10</v>
      </c>
      <c r="H32" s="8">
        <v>6.22</v>
      </c>
      <c r="I32" s="8">
        <v>267</v>
      </c>
      <c r="J32" s="8">
        <v>350</v>
      </c>
      <c r="K32" s="8">
        <v>103</v>
      </c>
      <c r="L32" s="8">
        <v>88</v>
      </c>
      <c r="M32" s="8"/>
    </row>
    <row r="33" spans="1:13" x14ac:dyDescent="0.25">
      <c r="A33" s="7" t="s">
        <v>91</v>
      </c>
      <c r="B33" s="8">
        <v>6.08</v>
      </c>
      <c r="C33" s="8">
        <v>351</v>
      </c>
      <c r="D33" s="8">
        <v>4.33</v>
      </c>
      <c r="E33" s="8">
        <v>2.14</v>
      </c>
      <c r="F33" s="8">
        <f t="shared" si="0"/>
        <v>2.19</v>
      </c>
      <c r="G33" s="8">
        <v>66</v>
      </c>
      <c r="H33" s="8">
        <v>14.08</v>
      </c>
      <c r="I33" s="8">
        <v>319</v>
      </c>
      <c r="J33" s="8">
        <v>527</v>
      </c>
      <c r="K33" s="8">
        <v>110</v>
      </c>
      <c r="L33" s="8">
        <v>34</v>
      </c>
      <c r="M33" s="8" t="s">
        <v>131</v>
      </c>
    </row>
    <row r="34" spans="1:13" x14ac:dyDescent="0.25">
      <c r="A34" s="7" t="s">
        <v>92</v>
      </c>
      <c r="B34" s="8">
        <v>6.11</v>
      </c>
      <c r="C34" s="8">
        <v>350</v>
      </c>
      <c r="D34" s="8">
        <v>2.73</v>
      </c>
      <c r="E34" s="8">
        <v>1.53</v>
      </c>
      <c r="F34" s="8">
        <f t="shared" si="0"/>
        <v>1.2</v>
      </c>
      <c r="G34" s="8">
        <v>24</v>
      </c>
      <c r="H34" s="8">
        <v>6.26</v>
      </c>
      <c r="I34" s="8">
        <v>245</v>
      </c>
      <c r="J34" s="8">
        <v>470</v>
      </c>
      <c r="K34" s="8">
        <v>49</v>
      </c>
      <c r="L34" s="8">
        <v>63</v>
      </c>
      <c r="M34" s="8"/>
    </row>
    <row r="35" spans="1:13" x14ac:dyDescent="0.25">
      <c r="A35" s="7" t="s">
        <v>93</v>
      </c>
      <c r="B35" s="8">
        <v>6.07</v>
      </c>
      <c r="C35" s="8">
        <v>344</v>
      </c>
      <c r="D35" s="8">
        <v>2.84</v>
      </c>
      <c r="E35" s="8">
        <v>1.77</v>
      </c>
      <c r="F35" s="8">
        <f t="shared" si="0"/>
        <v>1.0699999999999998</v>
      </c>
      <c r="G35" s="8">
        <v>14</v>
      </c>
      <c r="H35" s="8">
        <v>7.59</v>
      </c>
      <c r="I35" s="8">
        <v>212</v>
      </c>
      <c r="J35" s="8">
        <v>317</v>
      </c>
      <c r="K35" s="8">
        <v>64</v>
      </c>
      <c r="L35" s="8">
        <v>109</v>
      </c>
      <c r="M35" s="8" t="s">
        <v>133</v>
      </c>
    </row>
    <row r="36" spans="1:13" x14ac:dyDescent="0.25">
      <c r="A36" s="7" t="s">
        <v>94</v>
      </c>
      <c r="B36" s="8">
        <v>5.59</v>
      </c>
      <c r="C36" s="8">
        <v>344</v>
      </c>
      <c r="D36" s="8">
        <v>2.82</v>
      </c>
      <c r="E36" s="8">
        <v>1.75</v>
      </c>
      <c r="F36" s="8">
        <f t="shared" si="0"/>
        <v>1.0699999999999998</v>
      </c>
      <c r="G36" s="8">
        <v>21</v>
      </c>
      <c r="H36" s="8">
        <v>8.57</v>
      </c>
      <c r="I36" s="8">
        <v>321</v>
      </c>
      <c r="J36" s="8">
        <v>459</v>
      </c>
      <c r="K36" s="8">
        <v>130</v>
      </c>
      <c r="L36" s="8">
        <v>64</v>
      </c>
      <c r="M36" s="8"/>
    </row>
    <row r="37" spans="1:13" x14ac:dyDescent="0.25">
      <c r="A37" s="7" t="s">
        <v>95</v>
      </c>
      <c r="B37" s="8">
        <v>4.67</v>
      </c>
      <c r="C37" s="8">
        <v>297</v>
      </c>
      <c r="D37" s="8">
        <v>3</v>
      </c>
      <c r="E37" s="8">
        <v>1.94</v>
      </c>
      <c r="F37" s="8">
        <f t="shared" si="0"/>
        <v>1.06</v>
      </c>
      <c r="G37" s="8">
        <v>28</v>
      </c>
      <c r="H37" s="8">
        <v>8.7200000000000006</v>
      </c>
      <c r="I37" s="8">
        <v>173</v>
      </c>
      <c r="J37" s="8">
        <v>456</v>
      </c>
      <c r="K37" s="8">
        <v>30</v>
      </c>
      <c r="L37" s="8">
        <v>50</v>
      </c>
      <c r="M37" s="8"/>
    </row>
    <row r="38" spans="1:13" x14ac:dyDescent="0.25">
      <c r="A38" s="7" t="s">
        <v>96</v>
      </c>
      <c r="B38" s="8">
        <v>5.18</v>
      </c>
      <c r="C38" s="8">
        <v>313</v>
      </c>
      <c r="D38" s="8">
        <v>2.12</v>
      </c>
      <c r="E38" s="8">
        <v>1.6</v>
      </c>
      <c r="F38" s="8">
        <f t="shared" si="0"/>
        <v>0.52</v>
      </c>
      <c r="G38" s="8">
        <v>7</v>
      </c>
      <c r="H38" s="8">
        <v>6.94</v>
      </c>
      <c r="I38" s="8">
        <v>180</v>
      </c>
      <c r="J38" s="8">
        <v>93</v>
      </c>
      <c r="K38" s="8">
        <v>27</v>
      </c>
      <c r="L38" s="8">
        <v>116</v>
      </c>
      <c r="M38" s="8" t="s">
        <v>133</v>
      </c>
    </row>
    <row r="39" spans="1:13" x14ac:dyDescent="0.25">
      <c r="A39" s="7" t="s">
        <v>97</v>
      </c>
      <c r="B39" s="8">
        <v>5.1100000000000003</v>
      </c>
      <c r="C39" s="8">
        <v>358</v>
      </c>
      <c r="D39" s="8">
        <v>1.88</v>
      </c>
      <c r="E39" s="8">
        <v>1.36</v>
      </c>
      <c r="F39" s="8">
        <f t="shared" si="0"/>
        <v>0.5199999999999998</v>
      </c>
      <c r="G39" s="8">
        <v>5</v>
      </c>
      <c r="H39" s="8">
        <v>3.99</v>
      </c>
      <c r="I39" s="8">
        <v>192</v>
      </c>
      <c r="J39" s="8">
        <v>82</v>
      </c>
      <c r="K39" s="8">
        <v>39</v>
      </c>
      <c r="L39" s="8">
        <v>118</v>
      </c>
      <c r="M39" s="8" t="s">
        <v>133</v>
      </c>
    </row>
    <row r="40" spans="1:13" x14ac:dyDescent="0.25">
      <c r="A40" s="7" t="s">
        <v>98</v>
      </c>
      <c r="B40" s="8">
        <v>5.14</v>
      </c>
      <c r="C40" s="8">
        <v>337</v>
      </c>
      <c r="D40" s="8">
        <v>3.09</v>
      </c>
      <c r="E40" s="8">
        <v>1.65</v>
      </c>
      <c r="F40" s="8">
        <f t="shared" si="0"/>
        <v>1.44</v>
      </c>
      <c r="G40" s="8">
        <v>31</v>
      </c>
      <c r="H40" s="8">
        <v>6.75</v>
      </c>
      <c r="I40" s="8">
        <v>272</v>
      </c>
      <c r="J40" s="8">
        <v>481</v>
      </c>
      <c r="K40" s="8">
        <v>60</v>
      </c>
      <c r="L40" s="8">
        <v>56</v>
      </c>
      <c r="M40" s="8" t="s">
        <v>131</v>
      </c>
    </row>
    <row r="41" spans="1:13" x14ac:dyDescent="0.25">
      <c r="A41" s="7" t="s">
        <v>99</v>
      </c>
      <c r="B41" s="8">
        <v>4.6900000000000004</v>
      </c>
      <c r="C41" s="8">
        <v>341</v>
      </c>
      <c r="D41" s="8">
        <v>2.68</v>
      </c>
      <c r="E41" s="8">
        <v>1.57</v>
      </c>
      <c r="F41" s="8">
        <f t="shared" si="0"/>
        <v>1.1100000000000001</v>
      </c>
      <c r="G41" s="8">
        <v>26</v>
      </c>
      <c r="H41" s="8">
        <v>8.6</v>
      </c>
      <c r="I41" s="8">
        <v>238</v>
      </c>
      <c r="J41" s="8">
        <v>472</v>
      </c>
      <c r="K41" s="8">
        <v>94</v>
      </c>
      <c r="L41" s="8">
        <v>46</v>
      </c>
      <c r="M41" s="8"/>
    </row>
    <row r="42" spans="1:13" x14ac:dyDescent="0.25">
      <c r="A42" s="7" t="s">
        <v>100</v>
      </c>
      <c r="B42" s="8">
        <v>3.73</v>
      </c>
      <c r="C42" s="8">
        <v>382</v>
      </c>
      <c r="D42" s="8">
        <v>2.0299999999999998</v>
      </c>
      <c r="E42" s="8">
        <v>1.44</v>
      </c>
      <c r="F42" s="8">
        <f t="shared" si="0"/>
        <v>0.58999999999999986</v>
      </c>
      <c r="G42" s="8">
        <v>7</v>
      </c>
      <c r="H42" s="8">
        <v>6.32</v>
      </c>
      <c r="I42" s="8">
        <v>205</v>
      </c>
      <c r="J42" s="8">
        <v>77</v>
      </c>
      <c r="K42" s="8">
        <v>41</v>
      </c>
      <c r="L42" s="8">
        <v>135</v>
      </c>
      <c r="M42" s="8" t="s">
        <v>133</v>
      </c>
    </row>
    <row r="43" spans="1:13" x14ac:dyDescent="0.25">
      <c r="A43" s="7" t="s">
        <v>101</v>
      </c>
      <c r="B43" s="8">
        <v>5.63</v>
      </c>
      <c r="C43" s="8">
        <v>359</v>
      </c>
      <c r="D43" s="8">
        <v>2.19</v>
      </c>
      <c r="E43" s="8">
        <v>1.55</v>
      </c>
      <c r="F43" s="8">
        <f t="shared" si="0"/>
        <v>0.6399999999999999</v>
      </c>
      <c r="G43" s="8">
        <v>9</v>
      </c>
      <c r="H43" s="8">
        <v>5.79</v>
      </c>
      <c r="I43" s="8">
        <v>189</v>
      </c>
      <c r="J43" s="8">
        <v>103</v>
      </c>
      <c r="K43" s="8">
        <v>53</v>
      </c>
      <c r="L43" s="8">
        <v>113</v>
      </c>
      <c r="M43" s="8" t="s">
        <v>133</v>
      </c>
    </row>
    <row r="44" spans="1:13" x14ac:dyDescent="0.25">
      <c r="A44" s="7" t="s">
        <v>102</v>
      </c>
      <c r="B44" s="8">
        <v>6.54</v>
      </c>
      <c r="C44" s="8">
        <v>306</v>
      </c>
      <c r="D44" s="8">
        <v>1.56</v>
      </c>
      <c r="E44" s="8">
        <v>1.08</v>
      </c>
      <c r="F44" s="8">
        <f t="shared" si="0"/>
        <v>0.48</v>
      </c>
      <c r="G44" s="8">
        <v>6</v>
      </c>
      <c r="H44" s="8">
        <v>5.26</v>
      </c>
      <c r="I44" s="8">
        <v>160</v>
      </c>
      <c r="J44" s="8">
        <v>80</v>
      </c>
      <c r="K44" s="8">
        <v>22</v>
      </c>
      <c r="L44" s="8">
        <v>111</v>
      </c>
      <c r="M44" s="8"/>
    </row>
    <row r="45" spans="1:13" x14ac:dyDescent="0.25">
      <c r="A45" s="7" t="s">
        <v>103</v>
      </c>
      <c r="B45" s="8">
        <v>5.14</v>
      </c>
      <c r="C45" s="8">
        <v>320</v>
      </c>
      <c r="D45" s="8">
        <v>2.61</v>
      </c>
      <c r="E45" s="8">
        <v>1.48</v>
      </c>
      <c r="F45" s="8">
        <f t="shared" si="0"/>
        <v>1.1299999999999999</v>
      </c>
      <c r="G45" s="8">
        <v>12</v>
      </c>
      <c r="H45" s="8">
        <v>7.01</v>
      </c>
      <c r="I45" s="8">
        <v>366</v>
      </c>
      <c r="J45" s="8">
        <v>420</v>
      </c>
      <c r="K45" s="8">
        <v>218</v>
      </c>
      <c r="L45" s="8">
        <v>95</v>
      </c>
      <c r="M45" s="8"/>
    </row>
    <row r="46" spans="1:13" x14ac:dyDescent="0.25">
      <c r="A46" s="7" t="s">
        <v>104</v>
      </c>
      <c r="B46" s="8">
        <v>5.19</v>
      </c>
      <c r="C46" s="8">
        <v>343</v>
      </c>
      <c r="D46" s="8">
        <v>2.97</v>
      </c>
      <c r="E46" s="8">
        <v>1.87</v>
      </c>
      <c r="F46" s="8">
        <f t="shared" si="0"/>
        <v>1.1000000000000001</v>
      </c>
      <c r="G46" s="8">
        <v>25</v>
      </c>
      <c r="H46" s="8">
        <v>8.5399999999999991</v>
      </c>
      <c r="I46" s="8">
        <v>212</v>
      </c>
      <c r="J46" s="8">
        <v>448</v>
      </c>
      <c r="K46" s="8">
        <v>34</v>
      </c>
      <c r="L46" s="8">
        <v>81</v>
      </c>
      <c r="M46" s="8" t="s">
        <v>132</v>
      </c>
    </row>
    <row r="47" spans="1:13" x14ac:dyDescent="0.25">
      <c r="A47" s="7" t="s">
        <v>105</v>
      </c>
      <c r="B47" s="8">
        <v>5.6</v>
      </c>
      <c r="C47" s="8">
        <v>296</v>
      </c>
      <c r="D47" s="8">
        <v>3.01</v>
      </c>
      <c r="E47" s="8">
        <v>1.9</v>
      </c>
      <c r="F47" s="8">
        <f t="shared" si="0"/>
        <v>1.1099999999999999</v>
      </c>
      <c r="G47" s="8">
        <v>37</v>
      </c>
      <c r="H47" s="8">
        <v>9.2100000000000009</v>
      </c>
      <c r="I47" s="8">
        <v>248</v>
      </c>
      <c r="J47" s="8">
        <v>446</v>
      </c>
      <c r="K47" s="8">
        <v>61</v>
      </c>
      <c r="L47" s="8">
        <v>61</v>
      </c>
      <c r="M47" s="8" t="s">
        <v>133</v>
      </c>
    </row>
    <row r="48" spans="1:13" x14ac:dyDescent="0.25">
      <c r="A48" s="7" t="s">
        <v>106</v>
      </c>
      <c r="B48" s="8">
        <v>5.62</v>
      </c>
      <c r="C48" s="8">
        <v>280</v>
      </c>
      <c r="D48" s="8">
        <v>2.91</v>
      </c>
      <c r="E48" s="8">
        <v>1.88</v>
      </c>
      <c r="F48" s="8">
        <f t="shared" si="0"/>
        <v>1.0300000000000002</v>
      </c>
      <c r="G48" s="8">
        <v>39</v>
      </c>
      <c r="H48" s="8">
        <v>9.1999999999999993</v>
      </c>
      <c r="I48" s="8">
        <v>233</v>
      </c>
      <c r="J48" s="8">
        <v>456</v>
      </c>
      <c r="K48" s="8">
        <v>57</v>
      </c>
      <c r="L48" s="8">
        <v>66</v>
      </c>
      <c r="M48" s="8" t="s">
        <v>133</v>
      </c>
    </row>
    <row r="49" spans="1:13" x14ac:dyDescent="0.25">
      <c r="A49" s="7" t="s">
        <v>107</v>
      </c>
      <c r="B49" s="8">
        <v>5.94</v>
      </c>
      <c r="C49" s="8">
        <v>413</v>
      </c>
      <c r="D49" s="8">
        <v>2.35</v>
      </c>
      <c r="E49" s="8">
        <v>1.62</v>
      </c>
      <c r="F49" s="8">
        <f t="shared" si="0"/>
        <v>0.73</v>
      </c>
      <c r="G49" s="8">
        <v>8</v>
      </c>
      <c r="H49" s="8">
        <v>4.91</v>
      </c>
      <c r="I49" s="8">
        <v>175</v>
      </c>
      <c r="J49" s="8">
        <v>122</v>
      </c>
      <c r="K49" s="8">
        <v>30</v>
      </c>
      <c r="L49" s="8">
        <v>127</v>
      </c>
      <c r="M49" s="8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9"/>
  <sheetViews>
    <sheetView workbookViewId="0">
      <selection activeCell="F27" sqref="F27"/>
    </sheetView>
  </sheetViews>
  <sheetFormatPr defaultRowHeight="15" x14ac:dyDescent="0.25"/>
  <cols>
    <col min="1" max="1" width="12.28515625" customWidth="1"/>
    <col min="2" max="2" width="13.5703125" customWidth="1"/>
    <col min="3" max="3" width="14" customWidth="1"/>
    <col min="5" max="5" width="13.140625" customWidth="1"/>
    <col min="6" max="6" width="12.140625" customWidth="1"/>
    <col min="7" max="7" width="12.42578125" customWidth="1"/>
  </cols>
  <sheetData>
    <row r="1" spans="1:10" x14ac:dyDescent="0.25">
      <c r="A1" s="4" t="s">
        <v>0</v>
      </c>
      <c r="B1" s="6" t="s">
        <v>2</v>
      </c>
      <c r="C1" s="6" t="s">
        <v>3</v>
      </c>
      <c r="D1" s="6" t="s">
        <v>1</v>
      </c>
      <c r="E1" s="6" t="s">
        <v>130</v>
      </c>
      <c r="F1" s="1"/>
      <c r="G1" s="1"/>
      <c r="H1" s="1"/>
      <c r="I1" s="1"/>
      <c r="J1" s="1"/>
    </row>
    <row r="2" spans="1:10" x14ac:dyDescent="0.25">
      <c r="A2" s="12" t="s">
        <v>60</v>
      </c>
      <c r="B2" s="8">
        <v>1.39</v>
      </c>
      <c r="C2" s="8">
        <v>9.89</v>
      </c>
      <c r="D2" s="9">
        <f t="shared" ref="D2:D49" si="0">(C2/(B2*1000))*100</f>
        <v>0.71151079136690643</v>
      </c>
      <c r="E2" s="8"/>
      <c r="F2" s="1"/>
      <c r="G2" s="1"/>
      <c r="H2" s="1"/>
      <c r="I2" s="1"/>
      <c r="J2" s="1"/>
    </row>
    <row r="3" spans="1:10" x14ac:dyDescent="0.25">
      <c r="A3" s="12" t="s">
        <v>61</v>
      </c>
      <c r="B3" s="8">
        <v>1.66</v>
      </c>
      <c r="C3" s="8">
        <v>9.9499999999999993</v>
      </c>
      <c r="D3" s="9">
        <f t="shared" si="0"/>
        <v>0.59939759036144569</v>
      </c>
      <c r="E3" s="8"/>
      <c r="F3" s="1"/>
      <c r="G3" s="1"/>
      <c r="H3" s="1"/>
      <c r="I3" s="1"/>
      <c r="J3" s="1"/>
    </row>
    <row r="4" spans="1:10" x14ac:dyDescent="0.25">
      <c r="A4" s="12" t="s">
        <v>62</v>
      </c>
      <c r="B4" s="8">
        <v>1.64</v>
      </c>
      <c r="C4" s="8">
        <v>16.13</v>
      </c>
      <c r="D4" s="9">
        <f t="shared" si="0"/>
        <v>0.98353658536585364</v>
      </c>
      <c r="E4" s="8" t="s">
        <v>133</v>
      </c>
      <c r="F4" s="1"/>
      <c r="G4" s="1"/>
      <c r="H4" s="1"/>
      <c r="I4" s="1"/>
      <c r="J4" s="1"/>
    </row>
    <row r="5" spans="1:10" x14ac:dyDescent="0.25">
      <c r="A5" s="12" t="s">
        <v>63</v>
      </c>
      <c r="B5" s="8">
        <v>1.23</v>
      </c>
      <c r="C5" s="8">
        <v>10.89</v>
      </c>
      <c r="D5" s="9">
        <f t="shared" si="0"/>
        <v>0.88536585365853671</v>
      </c>
      <c r="E5" s="8"/>
      <c r="F5" s="1"/>
      <c r="G5" s="1"/>
      <c r="H5" s="1"/>
      <c r="I5" s="1"/>
      <c r="J5" s="1"/>
    </row>
    <row r="6" spans="1:10" x14ac:dyDescent="0.25">
      <c r="A6" s="12" t="s">
        <v>64</v>
      </c>
      <c r="B6" s="8">
        <v>1.44</v>
      </c>
      <c r="C6" s="8">
        <v>6.54</v>
      </c>
      <c r="D6" s="9">
        <f t="shared" si="0"/>
        <v>0.45416666666666672</v>
      </c>
      <c r="E6" s="8"/>
      <c r="F6" s="1"/>
      <c r="G6" s="1"/>
      <c r="H6" s="1"/>
      <c r="I6" s="1"/>
      <c r="J6" s="1"/>
    </row>
    <row r="7" spans="1:10" x14ac:dyDescent="0.25">
      <c r="A7" s="12" t="s">
        <v>65</v>
      </c>
      <c r="B7" s="8">
        <v>2.38</v>
      </c>
      <c r="C7" s="8">
        <v>4.41</v>
      </c>
      <c r="D7" s="9">
        <f t="shared" si="0"/>
        <v>0.18529411764705883</v>
      </c>
      <c r="E7" s="8"/>
      <c r="F7" s="1"/>
      <c r="G7" s="1"/>
      <c r="H7" s="1"/>
      <c r="I7" s="1"/>
      <c r="J7" s="1"/>
    </row>
    <row r="8" spans="1:10" x14ac:dyDescent="0.25">
      <c r="A8" s="12" t="s">
        <v>66</v>
      </c>
      <c r="B8" s="8">
        <v>1.1399999999999999</v>
      </c>
      <c r="C8" s="8">
        <v>18</v>
      </c>
      <c r="D8" s="9">
        <f t="shared" si="0"/>
        <v>1.5789473684210527</v>
      </c>
      <c r="E8" s="8" t="s">
        <v>133</v>
      </c>
      <c r="F8" s="1"/>
      <c r="G8" s="1"/>
      <c r="H8" s="1"/>
      <c r="I8" s="1"/>
      <c r="J8" s="1"/>
    </row>
    <row r="9" spans="1:10" x14ac:dyDescent="0.25">
      <c r="A9" s="12" t="s">
        <v>67</v>
      </c>
      <c r="B9" s="8">
        <v>1.7</v>
      </c>
      <c r="C9" s="8">
        <v>6.45</v>
      </c>
      <c r="D9" s="9">
        <f t="shared" si="0"/>
        <v>0.37941176470588239</v>
      </c>
      <c r="E9" s="8"/>
      <c r="F9" s="1"/>
      <c r="G9" s="1"/>
      <c r="H9" s="1"/>
      <c r="I9" s="1"/>
      <c r="J9" s="1"/>
    </row>
    <row r="10" spans="1:10" x14ac:dyDescent="0.25">
      <c r="A10" s="12" t="s">
        <v>68</v>
      </c>
      <c r="B10" s="8">
        <v>1.57</v>
      </c>
      <c r="C10" s="8">
        <v>5.65</v>
      </c>
      <c r="D10" s="9">
        <f t="shared" si="0"/>
        <v>0.35987261146496818</v>
      </c>
      <c r="E10" s="8"/>
    </row>
    <row r="11" spans="1:10" x14ac:dyDescent="0.25">
      <c r="A11" s="12" t="s">
        <v>69</v>
      </c>
      <c r="B11" s="8">
        <v>1.32</v>
      </c>
      <c r="C11" s="8">
        <v>18.82</v>
      </c>
      <c r="D11" s="9">
        <f t="shared" si="0"/>
        <v>1.4257575757575758</v>
      </c>
      <c r="E11" s="8" t="s">
        <v>133</v>
      </c>
    </row>
    <row r="12" spans="1:10" x14ac:dyDescent="0.25">
      <c r="A12" s="12" t="s">
        <v>70</v>
      </c>
      <c r="B12" s="8">
        <v>1.41</v>
      </c>
      <c r="C12" s="8">
        <v>6.99</v>
      </c>
      <c r="D12" s="9">
        <f t="shared" si="0"/>
        <v>0.49574468085106388</v>
      </c>
      <c r="E12" s="8"/>
    </row>
    <row r="13" spans="1:10" x14ac:dyDescent="0.25">
      <c r="A13" s="12" t="s">
        <v>71</v>
      </c>
      <c r="B13" s="8">
        <v>1.59</v>
      </c>
      <c r="C13" s="8">
        <v>7.93</v>
      </c>
      <c r="D13" s="9">
        <f t="shared" si="0"/>
        <v>0.49874213836477987</v>
      </c>
      <c r="E13" s="8"/>
    </row>
    <row r="14" spans="1:10" x14ac:dyDescent="0.25">
      <c r="A14" s="12" t="s">
        <v>72</v>
      </c>
      <c r="B14" s="8">
        <v>0.94</v>
      </c>
      <c r="C14" s="8">
        <v>7.07</v>
      </c>
      <c r="D14" s="9">
        <f t="shared" si="0"/>
        <v>0.75212765957446814</v>
      </c>
      <c r="E14" s="8"/>
    </row>
    <row r="15" spans="1:10" x14ac:dyDescent="0.25">
      <c r="A15" s="12" t="s">
        <v>73</v>
      </c>
      <c r="B15" s="8">
        <v>1.56</v>
      </c>
      <c r="C15" s="8">
        <v>9.2200000000000006</v>
      </c>
      <c r="D15" s="9">
        <f t="shared" si="0"/>
        <v>0.59102564102564104</v>
      </c>
      <c r="E15" s="8"/>
    </row>
    <row r="16" spans="1:10" x14ac:dyDescent="0.25">
      <c r="A16" s="12" t="s">
        <v>74</v>
      </c>
      <c r="B16" s="8">
        <v>2.11</v>
      </c>
      <c r="C16" s="8">
        <v>8.8000000000000007</v>
      </c>
      <c r="D16" s="9">
        <f t="shared" si="0"/>
        <v>0.41706161137440761</v>
      </c>
      <c r="E16" s="8"/>
    </row>
    <row r="17" spans="1:5" x14ac:dyDescent="0.25">
      <c r="A17" s="12" t="s">
        <v>75</v>
      </c>
      <c r="B17" s="8">
        <v>1.67</v>
      </c>
      <c r="C17" s="8">
        <v>12.7</v>
      </c>
      <c r="D17" s="9">
        <f t="shared" si="0"/>
        <v>0.76047904191616755</v>
      </c>
      <c r="E17" s="8" t="s">
        <v>133</v>
      </c>
    </row>
    <row r="18" spans="1:5" x14ac:dyDescent="0.25">
      <c r="A18" s="12" t="s">
        <v>76</v>
      </c>
      <c r="B18" s="8">
        <v>1.97</v>
      </c>
      <c r="C18" s="8">
        <v>8.34</v>
      </c>
      <c r="D18" s="9">
        <f t="shared" si="0"/>
        <v>0.42335025380710661</v>
      </c>
      <c r="E18" s="8"/>
    </row>
    <row r="19" spans="1:5" x14ac:dyDescent="0.25">
      <c r="A19" s="12" t="s">
        <v>77</v>
      </c>
      <c r="B19" s="8">
        <v>1.45</v>
      </c>
      <c r="C19" s="8">
        <v>6.37</v>
      </c>
      <c r="D19" s="9">
        <f t="shared" si="0"/>
        <v>0.43931034482758624</v>
      </c>
      <c r="E19" s="8"/>
    </row>
    <row r="20" spans="1:5" x14ac:dyDescent="0.25">
      <c r="A20" s="12" t="s">
        <v>78</v>
      </c>
      <c r="B20" s="8">
        <v>1.62</v>
      </c>
      <c r="C20" s="8">
        <v>9.9499999999999993</v>
      </c>
      <c r="D20" s="9">
        <f t="shared" si="0"/>
        <v>0.61419753086419748</v>
      </c>
      <c r="E20" s="8" t="s">
        <v>131</v>
      </c>
    </row>
    <row r="21" spans="1:5" x14ac:dyDescent="0.25">
      <c r="A21" s="12" t="s">
        <v>79</v>
      </c>
      <c r="B21" s="8">
        <v>2.23</v>
      </c>
      <c r="C21" s="8">
        <v>10.58</v>
      </c>
      <c r="D21" s="9">
        <f t="shared" si="0"/>
        <v>0.47443946188340813</v>
      </c>
      <c r="E21" s="8" t="s">
        <v>131</v>
      </c>
    </row>
    <row r="22" spans="1:5" x14ac:dyDescent="0.25">
      <c r="A22" s="12" t="s">
        <v>80</v>
      </c>
      <c r="B22" s="8">
        <v>1.6</v>
      </c>
      <c r="C22" s="8">
        <v>9.3699999999999992</v>
      </c>
      <c r="D22" s="9">
        <f t="shared" si="0"/>
        <v>0.58562499999999995</v>
      </c>
      <c r="E22" s="8"/>
    </row>
    <row r="23" spans="1:5" x14ac:dyDescent="0.25">
      <c r="A23" s="12" t="s">
        <v>81</v>
      </c>
      <c r="B23" s="8">
        <v>1.87</v>
      </c>
      <c r="C23" s="8">
        <v>7.09</v>
      </c>
      <c r="D23" s="9">
        <f t="shared" si="0"/>
        <v>0.37914438502673797</v>
      </c>
      <c r="E23" s="8" t="s">
        <v>131</v>
      </c>
    </row>
    <row r="24" spans="1:5" x14ac:dyDescent="0.25">
      <c r="A24" s="12" t="s">
        <v>82</v>
      </c>
      <c r="B24" s="8">
        <v>1.04</v>
      </c>
      <c r="C24" s="8">
        <v>5.39</v>
      </c>
      <c r="D24" s="9">
        <f t="shared" si="0"/>
        <v>0.5182692307692307</v>
      </c>
      <c r="E24" s="8"/>
    </row>
    <row r="25" spans="1:5" x14ac:dyDescent="0.25">
      <c r="A25" s="12" t="s">
        <v>83</v>
      </c>
      <c r="B25" s="8">
        <v>1.56</v>
      </c>
      <c r="C25" s="8">
        <v>4.51</v>
      </c>
      <c r="D25" s="9">
        <f t="shared" si="0"/>
        <v>0.28910256410256407</v>
      </c>
      <c r="E25" s="8"/>
    </row>
    <row r="26" spans="1:5" x14ac:dyDescent="0.25">
      <c r="A26" s="12" t="s">
        <v>84</v>
      </c>
      <c r="B26" s="8">
        <v>1.93</v>
      </c>
      <c r="C26" s="8">
        <v>15.62</v>
      </c>
      <c r="D26" s="9">
        <f t="shared" si="0"/>
        <v>0.80932642487046624</v>
      </c>
      <c r="E26" s="8" t="s">
        <v>133</v>
      </c>
    </row>
    <row r="27" spans="1:5" x14ac:dyDescent="0.25">
      <c r="A27" s="12" t="s">
        <v>85</v>
      </c>
      <c r="B27" s="8">
        <v>1.69</v>
      </c>
      <c r="C27" s="8">
        <v>12.07</v>
      </c>
      <c r="D27" s="9">
        <f t="shared" si="0"/>
        <v>0.71420118343195271</v>
      </c>
      <c r="E27" s="8" t="s">
        <v>133</v>
      </c>
    </row>
    <row r="28" spans="1:5" x14ac:dyDescent="0.25">
      <c r="A28" s="12" t="s">
        <v>86</v>
      </c>
      <c r="B28" s="8">
        <v>2.16</v>
      </c>
      <c r="C28" s="8">
        <v>11.61</v>
      </c>
      <c r="D28" s="9">
        <f t="shared" si="0"/>
        <v>0.53749999999999998</v>
      </c>
      <c r="E28" s="8" t="s">
        <v>133</v>
      </c>
    </row>
    <row r="29" spans="1:5" x14ac:dyDescent="0.25">
      <c r="A29" s="12" t="s">
        <v>87</v>
      </c>
      <c r="B29" s="8">
        <v>1.75</v>
      </c>
      <c r="C29" s="8">
        <v>9.36</v>
      </c>
      <c r="D29" s="9">
        <f t="shared" si="0"/>
        <v>0.53485714285714281</v>
      </c>
      <c r="E29" s="8" t="s">
        <v>131</v>
      </c>
    </row>
    <row r="30" spans="1:5" x14ac:dyDescent="0.25">
      <c r="A30" s="12" t="s">
        <v>88</v>
      </c>
      <c r="B30" s="8">
        <v>1.24</v>
      </c>
      <c r="C30" s="8">
        <v>8.51</v>
      </c>
      <c r="D30" s="9">
        <f t="shared" si="0"/>
        <v>0.68629032258064515</v>
      </c>
      <c r="E30" s="8"/>
    </row>
    <row r="31" spans="1:5" x14ac:dyDescent="0.25">
      <c r="A31" s="12" t="s">
        <v>89</v>
      </c>
      <c r="B31" s="8">
        <v>1.39</v>
      </c>
      <c r="C31" s="8">
        <v>9.76</v>
      </c>
      <c r="D31" s="9">
        <f t="shared" si="0"/>
        <v>0.702158273381295</v>
      </c>
      <c r="E31" s="8"/>
    </row>
    <row r="32" spans="1:5" x14ac:dyDescent="0.25">
      <c r="A32" s="12" t="s">
        <v>90</v>
      </c>
      <c r="B32" s="8">
        <v>1.57</v>
      </c>
      <c r="C32" s="8">
        <v>10.44</v>
      </c>
      <c r="D32" s="9">
        <f t="shared" si="0"/>
        <v>0.664968152866242</v>
      </c>
      <c r="E32" s="8"/>
    </row>
    <row r="33" spans="1:5" x14ac:dyDescent="0.25">
      <c r="A33" s="12" t="s">
        <v>91</v>
      </c>
      <c r="B33" s="8">
        <v>1.71</v>
      </c>
      <c r="C33" s="8">
        <v>6.73</v>
      </c>
      <c r="D33" s="9">
        <f t="shared" si="0"/>
        <v>0.39356725146198834</v>
      </c>
      <c r="E33" s="8" t="s">
        <v>131</v>
      </c>
    </row>
    <row r="34" spans="1:5" x14ac:dyDescent="0.25">
      <c r="A34" s="12" t="s">
        <v>92</v>
      </c>
      <c r="B34" s="8">
        <v>1.25</v>
      </c>
      <c r="C34" s="8">
        <v>6.73</v>
      </c>
      <c r="D34" s="9">
        <f t="shared" si="0"/>
        <v>0.5384000000000001</v>
      </c>
      <c r="E34" s="8" t="s">
        <v>133</v>
      </c>
    </row>
    <row r="35" spans="1:5" x14ac:dyDescent="0.25">
      <c r="A35" s="12" t="s">
        <v>93</v>
      </c>
      <c r="B35" s="8">
        <v>2.15</v>
      </c>
      <c r="C35" s="8">
        <v>11.95</v>
      </c>
      <c r="D35" s="9">
        <f t="shared" si="0"/>
        <v>0.55581395348837204</v>
      </c>
      <c r="E35" s="8" t="s">
        <v>131</v>
      </c>
    </row>
    <row r="36" spans="1:5" x14ac:dyDescent="0.25">
      <c r="A36" s="12" t="s">
        <v>94</v>
      </c>
      <c r="B36" s="8">
        <v>1.76</v>
      </c>
      <c r="C36" s="8">
        <v>9.14</v>
      </c>
      <c r="D36" s="9">
        <f t="shared" si="0"/>
        <v>0.51931818181818179</v>
      </c>
      <c r="E36" s="8"/>
    </row>
    <row r="37" spans="1:5" x14ac:dyDescent="0.25">
      <c r="A37" s="12" t="s">
        <v>95</v>
      </c>
      <c r="B37" s="8">
        <v>1.42</v>
      </c>
      <c r="C37" s="8">
        <v>7.69</v>
      </c>
      <c r="D37" s="9">
        <f t="shared" si="0"/>
        <v>0.54154929577464794</v>
      </c>
      <c r="E37" s="8"/>
    </row>
    <row r="38" spans="1:5" x14ac:dyDescent="0.25">
      <c r="A38" s="12" t="s">
        <v>96</v>
      </c>
      <c r="B38" s="8">
        <v>1.78</v>
      </c>
      <c r="C38" s="8">
        <v>7.58</v>
      </c>
      <c r="D38" s="9">
        <f t="shared" si="0"/>
        <v>0.42584269662921348</v>
      </c>
      <c r="E38" s="8"/>
    </row>
    <row r="39" spans="1:5" x14ac:dyDescent="0.25">
      <c r="A39" s="12" t="s">
        <v>97</v>
      </c>
      <c r="B39" s="8">
        <v>1.07</v>
      </c>
      <c r="C39" s="8">
        <v>13.39</v>
      </c>
      <c r="D39" s="9">
        <f t="shared" si="0"/>
        <v>1.2514018691588786</v>
      </c>
      <c r="E39" s="8" t="s">
        <v>133</v>
      </c>
    </row>
    <row r="40" spans="1:5" x14ac:dyDescent="0.25">
      <c r="A40" s="12" t="s">
        <v>98</v>
      </c>
      <c r="B40" s="8">
        <v>2.29</v>
      </c>
      <c r="C40" s="8">
        <v>11.18</v>
      </c>
      <c r="D40" s="9">
        <f t="shared" si="0"/>
        <v>0.48820960698689958</v>
      </c>
      <c r="E40" s="8" t="s">
        <v>133</v>
      </c>
    </row>
    <row r="41" spans="1:5" x14ac:dyDescent="0.25">
      <c r="A41" s="12" t="s">
        <v>99</v>
      </c>
      <c r="B41" s="8">
        <v>1.44</v>
      </c>
      <c r="C41" s="8">
        <v>8.65</v>
      </c>
      <c r="D41" s="9">
        <f t="shared" si="0"/>
        <v>0.60069444444444453</v>
      </c>
      <c r="E41" s="8"/>
    </row>
    <row r="42" spans="1:5" x14ac:dyDescent="0.25">
      <c r="A42" s="12" t="s">
        <v>100</v>
      </c>
      <c r="B42" s="8">
        <v>1.45</v>
      </c>
      <c r="C42" s="8">
        <v>8.75</v>
      </c>
      <c r="D42" s="9">
        <f t="shared" si="0"/>
        <v>0.60344827586206895</v>
      </c>
      <c r="E42" s="8"/>
    </row>
    <row r="43" spans="1:5" x14ac:dyDescent="0.25">
      <c r="A43" s="12" t="s">
        <v>101</v>
      </c>
      <c r="B43" s="8">
        <v>1.04</v>
      </c>
      <c r="C43" s="8">
        <v>13.79</v>
      </c>
      <c r="D43" s="9">
        <f t="shared" si="0"/>
        <v>1.3259615384615384</v>
      </c>
      <c r="E43" s="8" t="s">
        <v>133</v>
      </c>
    </row>
    <row r="44" spans="1:5" x14ac:dyDescent="0.25">
      <c r="A44" s="12" t="s">
        <v>102</v>
      </c>
      <c r="B44" s="8">
        <v>1.62</v>
      </c>
      <c r="C44" s="8">
        <v>13.95</v>
      </c>
      <c r="D44" s="9">
        <f t="shared" si="0"/>
        <v>0.86111111111111116</v>
      </c>
      <c r="E44" s="8" t="s">
        <v>133</v>
      </c>
    </row>
    <row r="45" spans="1:5" x14ac:dyDescent="0.25">
      <c r="A45" s="12" t="s">
        <v>103</v>
      </c>
      <c r="B45" s="8">
        <v>0.88</v>
      </c>
      <c r="C45" s="8">
        <v>13.22</v>
      </c>
      <c r="D45" s="9">
        <f t="shared" si="0"/>
        <v>1.5022727272727272</v>
      </c>
      <c r="E45" s="8" t="s">
        <v>133</v>
      </c>
    </row>
    <row r="46" spans="1:5" x14ac:dyDescent="0.25">
      <c r="A46" s="12" t="s">
        <v>104</v>
      </c>
      <c r="B46" s="8">
        <v>1.62</v>
      </c>
      <c r="C46" s="8">
        <v>9.25</v>
      </c>
      <c r="D46" s="9">
        <f t="shared" si="0"/>
        <v>0.57098765432098764</v>
      </c>
      <c r="E46" s="8"/>
    </row>
    <row r="47" spans="1:5" x14ac:dyDescent="0.25">
      <c r="A47" s="12" t="s">
        <v>105</v>
      </c>
      <c r="B47" s="8">
        <v>1.88</v>
      </c>
      <c r="C47" s="8">
        <v>15.18</v>
      </c>
      <c r="D47" s="9">
        <f t="shared" si="0"/>
        <v>0.80744680851063833</v>
      </c>
      <c r="E47" s="8" t="s">
        <v>133</v>
      </c>
    </row>
    <row r="48" spans="1:5" x14ac:dyDescent="0.25">
      <c r="A48" s="12" t="s">
        <v>106</v>
      </c>
      <c r="B48" s="8">
        <v>2.69</v>
      </c>
      <c r="C48" s="8">
        <v>7.91</v>
      </c>
      <c r="D48" s="9">
        <f t="shared" si="0"/>
        <v>0.29405204460966544</v>
      </c>
      <c r="E48" s="8"/>
    </row>
    <row r="49" spans="1:5" x14ac:dyDescent="0.25">
      <c r="A49" s="12" t="s">
        <v>107</v>
      </c>
      <c r="B49" s="8">
        <v>1.78</v>
      </c>
      <c r="C49" s="8">
        <v>7.38</v>
      </c>
      <c r="D49" s="9">
        <f t="shared" si="0"/>
        <v>0.41460674157303373</v>
      </c>
      <c r="E49" s="8" t="s">
        <v>131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L67"/>
  <sheetViews>
    <sheetView workbookViewId="0">
      <selection activeCell="F37" sqref="F37"/>
    </sheetView>
  </sheetViews>
  <sheetFormatPr defaultRowHeight="15" x14ac:dyDescent="0.25"/>
  <cols>
    <col min="2" max="2" width="10.7109375" customWidth="1"/>
    <col min="3" max="3" width="11.5703125" customWidth="1"/>
    <col min="4" max="4" width="10.7109375" customWidth="1"/>
    <col min="5" max="5" width="11.85546875" customWidth="1"/>
  </cols>
  <sheetData>
    <row r="4" spans="1:12" x14ac:dyDescent="0.25">
      <c r="B4" s="1" t="s">
        <v>45</v>
      </c>
      <c r="C4" s="1" t="s">
        <v>46</v>
      </c>
      <c r="D4" s="1" t="s">
        <v>47</v>
      </c>
      <c r="E4" s="1" t="s">
        <v>48</v>
      </c>
    </row>
    <row r="5" spans="1:12" x14ac:dyDescent="0.25">
      <c r="A5" t="s">
        <v>49</v>
      </c>
      <c r="B5" s="1">
        <v>2.5110000000000001</v>
      </c>
      <c r="C5" s="1">
        <f>B5-B11</f>
        <v>2.4810000000000003</v>
      </c>
      <c r="D5" s="1">
        <v>100</v>
      </c>
      <c r="E5" s="1">
        <f>(11.04*C5*C5)+(11.948*C5)+(1.5134)</f>
        <v>99.111573440000015</v>
      </c>
    </row>
    <row r="6" spans="1:12" x14ac:dyDescent="0.25">
      <c r="A6" t="s">
        <v>50</v>
      </c>
      <c r="B6" s="1">
        <v>1.7030000000000001</v>
      </c>
      <c r="C6" s="1">
        <f>B6-B11</f>
        <v>1.673</v>
      </c>
      <c r="D6" s="1">
        <v>50</v>
      </c>
      <c r="E6" s="1">
        <f>(11.04*C6*C6)+(11.948*C6)+(1.5134)</f>
        <v>52.402580159999992</v>
      </c>
    </row>
    <row r="7" spans="1:12" x14ac:dyDescent="0.25">
      <c r="A7" t="s">
        <v>51</v>
      </c>
      <c r="B7" s="1">
        <v>1.024</v>
      </c>
      <c r="C7" s="1">
        <f>B7-B11</f>
        <v>0.99399999999999999</v>
      </c>
      <c r="D7" s="1">
        <v>25</v>
      </c>
      <c r="E7" s="1">
        <f>(11.04*C7*C7)+(11.948*C7)+(1.5134)</f>
        <v>24.297629439999998</v>
      </c>
    </row>
    <row r="8" spans="1:12" x14ac:dyDescent="0.25">
      <c r="A8" t="s">
        <v>52</v>
      </c>
      <c r="B8" s="1">
        <v>0.54300000000000004</v>
      </c>
      <c r="C8" s="1">
        <f>B8-B11</f>
        <v>0.51300000000000001</v>
      </c>
      <c r="D8" s="1">
        <v>12.5</v>
      </c>
      <c r="E8" s="1">
        <f>(11.04*C8*C8)+(11.948*C8)+(1.5134)</f>
        <v>10.548109760000001</v>
      </c>
    </row>
    <row r="9" spans="1:12" x14ac:dyDescent="0.25">
      <c r="A9" t="s">
        <v>53</v>
      </c>
      <c r="B9" s="1">
        <v>0.318</v>
      </c>
      <c r="C9" s="1">
        <f>B9-B11</f>
        <v>0.28800000000000003</v>
      </c>
      <c r="D9" s="1">
        <v>6.25</v>
      </c>
      <c r="E9" s="1">
        <f>(11.04*C9*C9)+(11.948*C9)+(1.5134)</f>
        <v>5.8701257600000005</v>
      </c>
    </row>
    <row r="10" spans="1:12" x14ac:dyDescent="0.25">
      <c r="A10" t="s">
        <v>54</v>
      </c>
      <c r="B10" s="1">
        <v>0.152</v>
      </c>
      <c r="C10" s="1">
        <f>B10-B11</f>
        <v>0.122</v>
      </c>
      <c r="D10" s="1">
        <v>3.125</v>
      </c>
      <c r="E10" s="1">
        <f>(11.04*C10*C10)+(11.948*C10)+(1.5134)</f>
        <v>3.1353753600000003</v>
      </c>
    </row>
    <row r="11" spans="1:12" x14ac:dyDescent="0.25">
      <c r="A11" t="s">
        <v>55</v>
      </c>
      <c r="B11" s="1">
        <v>0.03</v>
      </c>
      <c r="C11" s="1">
        <f>B11-B11</f>
        <v>0</v>
      </c>
      <c r="D11" s="1">
        <v>0</v>
      </c>
      <c r="E11" s="1">
        <f>(11.04*C11*C11)+(11.948*C11)+(1.5134)</f>
        <v>1.5134000000000001</v>
      </c>
    </row>
    <row r="12" spans="1:12" x14ac:dyDescent="0.25">
      <c r="E12" s="1"/>
    </row>
    <row r="13" spans="1:12" x14ac:dyDescent="0.25">
      <c r="E13" s="1"/>
    </row>
    <row r="14" spans="1:12" x14ac:dyDescent="0.25">
      <c r="E14" s="1"/>
    </row>
    <row r="15" spans="1:12" x14ac:dyDescent="0.25">
      <c r="E15" s="1"/>
    </row>
    <row r="16" spans="1:12" x14ac:dyDescent="0.25">
      <c r="E16" s="1"/>
      <c r="J16" s="10" t="s">
        <v>56</v>
      </c>
      <c r="K16" s="10"/>
      <c r="L16" s="10"/>
    </row>
    <row r="17" spans="1:5" x14ac:dyDescent="0.25">
      <c r="E17" s="1"/>
    </row>
    <row r="18" spans="1:5" x14ac:dyDescent="0.25">
      <c r="E18" s="1"/>
    </row>
    <row r="19" spans="1:5" x14ac:dyDescent="0.25">
      <c r="A19" s="6" t="s">
        <v>4</v>
      </c>
      <c r="B19" s="6" t="s">
        <v>45</v>
      </c>
      <c r="C19" s="6" t="s">
        <v>46</v>
      </c>
      <c r="D19" s="6" t="s">
        <v>48</v>
      </c>
      <c r="E19" s="1"/>
    </row>
    <row r="20" spans="1:5" x14ac:dyDescent="0.25">
      <c r="A20" s="13" t="s">
        <v>137</v>
      </c>
      <c r="B20" s="8">
        <v>0.72599999999999998</v>
      </c>
      <c r="C20" s="8">
        <f>B20-B11</f>
        <v>0.69599999999999995</v>
      </c>
      <c r="D20" s="8">
        <f>(11.04*C20*C20)+(11.948*C20)+(1.5134)</f>
        <v>15.17716064</v>
      </c>
    </row>
    <row r="21" spans="1:5" x14ac:dyDescent="0.25">
      <c r="A21" s="13" t="s">
        <v>138</v>
      </c>
      <c r="B21" s="8">
        <v>0.56699999999999995</v>
      </c>
      <c r="C21" s="8">
        <f>B21-B11</f>
        <v>0.53699999999999992</v>
      </c>
      <c r="D21" s="8">
        <f>(11.04*C21*C21)+(11.948*C21)+(1.5134)</f>
        <v>11.113069759999998</v>
      </c>
    </row>
    <row r="22" spans="1:5" x14ac:dyDescent="0.25">
      <c r="A22" s="13" t="s">
        <v>139</v>
      </c>
      <c r="B22" s="8">
        <v>0.98699999999999999</v>
      </c>
      <c r="C22" s="8">
        <f>B22-B11</f>
        <v>0.95699999999999996</v>
      </c>
      <c r="D22" s="8">
        <f>(11.04*C22*C22)+(11.948*C22)+(1.5134)</f>
        <v>23.058608960000001</v>
      </c>
    </row>
    <row r="23" spans="1:5" x14ac:dyDescent="0.25">
      <c r="A23" s="13" t="s">
        <v>140</v>
      </c>
      <c r="B23" s="8">
        <v>0.80700000000000005</v>
      </c>
      <c r="C23" s="8">
        <f>B23-B11</f>
        <v>0.77700000000000002</v>
      </c>
      <c r="D23" s="8">
        <f>(11.04*C23*C23)+(11.948*C23)+(1.5134)</f>
        <v>17.46216416</v>
      </c>
    </row>
    <row r="24" spans="1:5" x14ac:dyDescent="0.25">
      <c r="A24" s="13" t="s">
        <v>141</v>
      </c>
      <c r="B24" s="8">
        <v>0.61899999999999999</v>
      </c>
      <c r="C24" s="8">
        <f>B24-B11</f>
        <v>0.58899999999999997</v>
      </c>
      <c r="D24" s="8">
        <f>(11.04*C24*C24)+(11.948*C24)+(1.5134)</f>
        <v>12.380779839999999</v>
      </c>
    </row>
    <row r="25" spans="1:5" x14ac:dyDescent="0.25">
      <c r="A25" s="13" t="s">
        <v>142</v>
      </c>
      <c r="B25" s="8">
        <v>1.883</v>
      </c>
      <c r="C25" s="8">
        <f>B25-B11</f>
        <v>1.853</v>
      </c>
      <c r="D25" s="8">
        <f>(11.04*C25*C25)+(11.948*C25)+(1.5134)</f>
        <v>61.56008735999999</v>
      </c>
    </row>
    <row r="26" spans="1:5" x14ac:dyDescent="0.25">
      <c r="A26" s="13" t="s">
        <v>143</v>
      </c>
      <c r="B26" s="8">
        <v>0.55800000000000005</v>
      </c>
      <c r="C26" s="8">
        <f>B26-B11</f>
        <v>0.52800000000000002</v>
      </c>
      <c r="D26" s="8">
        <f>(11.04*C26*C26)+(11.948*C26)+(1.5134)</f>
        <v>10.899719360000001</v>
      </c>
    </row>
    <row r="27" spans="1:5" x14ac:dyDescent="0.25">
      <c r="A27" s="13" t="s">
        <v>144</v>
      </c>
      <c r="B27" s="8">
        <v>0.188</v>
      </c>
      <c r="C27" s="8">
        <f>B27-B11</f>
        <v>0.158</v>
      </c>
      <c r="D27" s="8">
        <f>(11.04*C27*C27)+(11.948*C27)+(1.5134)</f>
        <v>3.67678656</v>
      </c>
    </row>
    <row r="28" spans="1:5" x14ac:dyDescent="0.25">
      <c r="A28" s="13" t="s">
        <v>145</v>
      </c>
      <c r="B28" s="8">
        <v>0.95</v>
      </c>
      <c r="C28" s="8">
        <f>B28-B11</f>
        <v>0.91999999999999993</v>
      </c>
      <c r="D28" s="8">
        <f>(11.04*C28*C28)+(11.948*C28)+(1.5134)</f>
        <v>21.849816000000001</v>
      </c>
    </row>
    <row r="29" spans="1:5" x14ac:dyDescent="0.25">
      <c r="A29" s="13" t="s">
        <v>146</v>
      </c>
      <c r="B29" s="8">
        <v>0.69399999999999995</v>
      </c>
      <c r="C29" s="8">
        <f>B29-B11</f>
        <v>0.66399999999999992</v>
      </c>
      <c r="D29" s="8">
        <f>(11.04*C29*C29)+(11.948*C29)+(1.5134)</f>
        <v>14.314363839999999</v>
      </c>
    </row>
    <row r="30" spans="1:5" x14ac:dyDescent="0.25">
      <c r="A30" s="13" t="s">
        <v>147</v>
      </c>
      <c r="B30" s="8">
        <v>0.35099999999999998</v>
      </c>
      <c r="C30" s="8">
        <f>B30-B11</f>
        <v>0.32099999999999995</v>
      </c>
      <c r="D30" s="8">
        <f>(11.04*C30*C30)+(11.948*C30)+(1.5134)</f>
        <v>6.4862806399999986</v>
      </c>
    </row>
    <row r="31" spans="1:5" x14ac:dyDescent="0.25">
      <c r="A31" s="13" t="s">
        <v>148</v>
      </c>
      <c r="B31" s="8">
        <v>0.38200000000000001</v>
      </c>
      <c r="C31" s="8">
        <f>B31-B11</f>
        <v>0.35199999999999998</v>
      </c>
      <c r="D31" s="8">
        <f>(11.04*C31*C31)+(11.948*C31)+(1.5134)</f>
        <v>7.0869961599999991</v>
      </c>
    </row>
    <row r="32" spans="1:5" x14ac:dyDescent="0.25">
      <c r="A32" s="13" t="s">
        <v>149</v>
      </c>
      <c r="B32" s="8">
        <v>0.157</v>
      </c>
      <c r="C32" s="8">
        <f>B32-B11</f>
        <v>0.127</v>
      </c>
      <c r="D32" s="8">
        <f>(11.04*C32*C32)+(11.948*C32)+(1.5134)</f>
        <v>3.20886016</v>
      </c>
    </row>
    <row r="33" spans="1:4" x14ac:dyDescent="0.25">
      <c r="A33" s="13" t="s">
        <v>150</v>
      </c>
      <c r="B33" s="8">
        <v>1.1719999999999999</v>
      </c>
      <c r="C33" s="8">
        <f>B33-B11</f>
        <v>1.1419999999999999</v>
      </c>
      <c r="D33" s="8">
        <f>(11.04*C33*C33)+(11.948*C33)+(1.5134)</f>
        <v>29.555986559999997</v>
      </c>
    </row>
    <row r="34" spans="1:4" x14ac:dyDescent="0.25">
      <c r="A34" s="13" t="s">
        <v>151</v>
      </c>
      <c r="B34" s="8">
        <v>0.25700000000000001</v>
      </c>
      <c r="C34" s="8">
        <f>B34-B11</f>
        <v>0.22700000000000001</v>
      </c>
      <c r="D34" s="8">
        <f>(11.04*C34*C34)+(11.948*C34)+(1.5134)</f>
        <v>4.7944761600000003</v>
      </c>
    </row>
    <row r="35" spans="1:4" x14ac:dyDescent="0.25">
      <c r="A35" s="13" t="s">
        <v>152</v>
      </c>
      <c r="B35" s="8">
        <v>0.26500000000000001</v>
      </c>
      <c r="C35" s="8">
        <f>B35-B11</f>
        <v>0.23500000000000001</v>
      </c>
      <c r="D35" s="8">
        <f>(11.04*C35*C35)+(11.948*C35)+(1.5134)</f>
        <v>4.9308640000000006</v>
      </c>
    </row>
    <row r="36" spans="1:4" x14ac:dyDescent="0.25">
      <c r="A36" s="13" t="s">
        <v>153</v>
      </c>
      <c r="B36" s="8">
        <v>0.314</v>
      </c>
      <c r="C36" s="8">
        <f>B36-B11</f>
        <v>0.28400000000000003</v>
      </c>
      <c r="D36" s="8">
        <f>(11.04*C36*C36)+(11.948*C36)+(1.5134)</f>
        <v>5.7970742400000006</v>
      </c>
    </row>
    <row r="37" spans="1:4" x14ac:dyDescent="0.25">
      <c r="A37" s="13" t="s">
        <v>154</v>
      </c>
      <c r="B37" s="8">
        <v>0.221</v>
      </c>
      <c r="C37" s="8">
        <f>B37-B11</f>
        <v>0.191</v>
      </c>
      <c r="D37" s="8">
        <f>(11.04*C37*C37)+(11.948*C37)+(1.5134)</f>
        <v>4.1982182400000001</v>
      </c>
    </row>
    <row r="38" spans="1:4" x14ac:dyDescent="0.25">
      <c r="A38" s="13" t="s">
        <v>155</v>
      </c>
      <c r="B38" s="8">
        <v>0.69099999999999995</v>
      </c>
      <c r="C38" s="8">
        <f>B38-B11</f>
        <v>0.66099999999999992</v>
      </c>
      <c r="D38" s="8">
        <f>(11.04*C38*C38)+(11.948*C38)+(1.5134)</f>
        <v>14.234635839999999</v>
      </c>
    </row>
    <row r="39" spans="1:4" x14ac:dyDescent="0.25">
      <c r="A39" s="13" t="s">
        <v>156</v>
      </c>
      <c r="B39" s="8">
        <v>0.61</v>
      </c>
      <c r="C39" s="8">
        <f>B39-B11</f>
        <v>0.57999999999999996</v>
      </c>
      <c r="D39" s="8">
        <f>(11.04*C39*C39)+(11.948*C39)+(1.5134)</f>
        <v>12.157095999999999</v>
      </c>
    </row>
    <row r="40" spans="1:4" x14ac:dyDescent="0.25">
      <c r="A40" s="13" t="s">
        <v>157</v>
      </c>
      <c r="B40" s="8">
        <v>1.218</v>
      </c>
      <c r="C40" s="8">
        <f>B40-B11</f>
        <v>1.1879999999999999</v>
      </c>
      <c r="D40" s="8">
        <f>(11.04*C40*C40)+(11.948*C40)+(1.5134)</f>
        <v>31.28886176</v>
      </c>
    </row>
    <row r="41" spans="1:4" x14ac:dyDescent="0.25">
      <c r="A41" s="13" t="s">
        <v>158</v>
      </c>
      <c r="B41" s="8">
        <v>0.66500000000000004</v>
      </c>
      <c r="C41" s="8">
        <f>B41-B11</f>
        <v>0.63500000000000001</v>
      </c>
      <c r="D41" s="8">
        <f>(11.04*C41*C41)+(11.948*C41)+(1.5134)</f>
        <v>13.551984000000001</v>
      </c>
    </row>
    <row r="42" spans="1:4" x14ac:dyDescent="0.25">
      <c r="A42" s="13" t="s">
        <v>159</v>
      </c>
      <c r="B42" s="8">
        <v>0.19800000000000001</v>
      </c>
      <c r="C42" s="8">
        <f>B42-B11</f>
        <v>0.16800000000000001</v>
      </c>
      <c r="D42" s="8">
        <f>(11.04*C42*C42)+(11.948*C42)+(1.5134)</f>
        <v>3.8322569600000005</v>
      </c>
    </row>
    <row r="43" spans="1:4" x14ac:dyDescent="0.25">
      <c r="A43" s="13" t="s">
        <v>160</v>
      </c>
      <c r="B43" s="8">
        <v>0.19500000000000001</v>
      </c>
      <c r="C43" s="8">
        <f>B43-B11</f>
        <v>0.16500000000000001</v>
      </c>
      <c r="D43" s="8">
        <f>(11.04*C43*C43)+(11.948*C43)+(1.5134)</f>
        <v>3.7853840000000005</v>
      </c>
    </row>
    <row r="44" spans="1:4" x14ac:dyDescent="0.25">
      <c r="A44" s="13" t="s">
        <v>161</v>
      </c>
      <c r="B44" s="8">
        <v>0.69899999999999995</v>
      </c>
      <c r="C44" s="8">
        <f>B44-B11</f>
        <v>0.66899999999999993</v>
      </c>
      <c r="D44" s="8">
        <f>(11.04*C44*C44)+(11.948*C44)+(1.5134)</f>
        <v>14.447685439999999</v>
      </c>
    </row>
    <row r="45" spans="1:4" x14ac:dyDescent="0.25">
      <c r="A45" s="13" t="s">
        <v>162</v>
      </c>
      <c r="B45" s="8">
        <v>0.20100000000000001</v>
      </c>
      <c r="C45" s="8">
        <f>B45-B11</f>
        <v>0.17100000000000001</v>
      </c>
      <c r="D45" s="8">
        <f>(11.04*C45*C45)+(11.948*C45)+(1.5134)</f>
        <v>3.8793286399999998</v>
      </c>
    </row>
    <row r="46" spans="1:4" x14ac:dyDescent="0.25">
      <c r="A46" s="13" t="s">
        <v>163</v>
      </c>
      <c r="B46" s="8">
        <v>0.20300000000000001</v>
      </c>
      <c r="C46" s="8">
        <f>B46-B11</f>
        <v>0.17300000000000001</v>
      </c>
      <c r="D46" s="8">
        <f>(11.04*C46*C46)+(11.948*C46)+(1.5134)</f>
        <v>3.9108201600000001</v>
      </c>
    </row>
    <row r="47" spans="1:4" x14ac:dyDescent="0.25">
      <c r="A47" s="13" t="s">
        <v>164</v>
      </c>
      <c r="B47" s="8">
        <v>0.21299999999999999</v>
      </c>
      <c r="C47" s="8">
        <f>B47-B11</f>
        <v>0.183</v>
      </c>
      <c r="D47" s="8">
        <f>(11.04*C47*C47)+(11.948*C47)+(1.5134)</f>
        <v>4.0696025599999999</v>
      </c>
    </row>
    <row r="48" spans="1:4" x14ac:dyDescent="0.25">
      <c r="A48" s="13" t="s">
        <v>165</v>
      </c>
      <c r="B48" s="8">
        <v>0.32700000000000001</v>
      </c>
      <c r="C48" s="8">
        <f>B48-B11</f>
        <v>0.29700000000000004</v>
      </c>
      <c r="D48" s="8">
        <f>(11.04*C48*C48)+(11.948*C48)+(1.5134)</f>
        <v>6.0357833600000008</v>
      </c>
    </row>
    <row r="49" spans="1:4" x14ac:dyDescent="0.25">
      <c r="A49" s="13" t="s">
        <v>166</v>
      </c>
      <c r="B49" s="8">
        <v>0.40100000000000002</v>
      </c>
      <c r="C49" s="8">
        <f>B49-B11</f>
        <v>0.371</v>
      </c>
      <c r="D49" s="8">
        <f>(11.04*C49*C49)+(11.948*C49)+(1.5134)</f>
        <v>7.46566464</v>
      </c>
    </row>
    <row r="50" spans="1:4" x14ac:dyDescent="0.25">
      <c r="A50" s="13" t="s">
        <v>167</v>
      </c>
      <c r="B50" s="8">
        <v>0.434</v>
      </c>
      <c r="C50" s="8">
        <f>B50-B11</f>
        <v>0.40400000000000003</v>
      </c>
      <c r="D50" s="8">
        <f>(11.04*C50*C50)+(11.948*C50)+(1.5134)</f>
        <v>8.1422966400000014</v>
      </c>
    </row>
    <row r="51" spans="1:4" x14ac:dyDescent="0.25">
      <c r="A51" s="13" t="s">
        <v>168</v>
      </c>
      <c r="B51" s="8">
        <v>0.748</v>
      </c>
      <c r="C51" s="8">
        <f>B51-B11</f>
        <v>0.71799999999999997</v>
      </c>
      <c r="D51" s="8">
        <f>(11.04*C51*C51)+(11.948*C51)+(1.5134)</f>
        <v>15.783448959999999</v>
      </c>
    </row>
    <row r="52" spans="1:4" x14ac:dyDescent="0.25">
      <c r="A52" s="13" t="s">
        <v>169</v>
      </c>
      <c r="B52" s="8">
        <v>0.80500000000000005</v>
      </c>
      <c r="C52" s="8">
        <f>B52-B11</f>
        <v>0.77500000000000002</v>
      </c>
      <c r="D52" s="8">
        <f>(11.04*C52*C52)+(11.948*C52)+(1.5134)</f>
        <v>17.404</v>
      </c>
    </row>
    <row r="53" spans="1:4" x14ac:dyDescent="0.25">
      <c r="A53" s="13" t="s">
        <v>170</v>
      </c>
      <c r="B53" s="8">
        <v>0.72399999999999998</v>
      </c>
      <c r="C53" s="8">
        <f>B53-B11</f>
        <v>0.69399999999999995</v>
      </c>
      <c r="D53" s="8">
        <f>(11.04*C53*C53)+(11.948*C53)+(1.5134)</f>
        <v>15.12257344</v>
      </c>
    </row>
    <row r="54" spans="1:4" x14ac:dyDescent="0.25">
      <c r="A54" s="13" t="s">
        <v>171</v>
      </c>
      <c r="B54" s="8">
        <v>0.77400000000000002</v>
      </c>
      <c r="C54" s="8">
        <f>B54-B11</f>
        <v>0.74399999999999999</v>
      </c>
      <c r="D54" s="8">
        <f>(11.04*C54*C54)+(11.948*C54)+(1.5134)</f>
        <v>16.513749439999998</v>
      </c>
    </row>
    <row r="55" spans="1:4" x14ac:dyDescent="0.25">
      <c r="A55" s="13" t="s">
        <v>172</v>
      </c>
      <c r="B55" s="8">
        <v>1.544</v>
      </c>
      <c r="C55" s="8">
        <f>B55-B11</f>
        <v>1.514</v>
      </c>
      <c r="D55" s="8">
        <f>(11.04*C55*C55)+(11.948*C55)+(1.5134)</f>
        <v>44.90851584</v>
      </c>
    </row>
    <row r="56" spans="1:4" x14ac:dyDescent="0.25">
      <c r="A56" s="13" t="s">
        <v>173</v>
      </c>
      <c r="B56" s="8">
        <v>1.964</v>
      </c>
      <c r="C56" s="8">
        <f>B56-B11</f>
        <v>1.9339999999999999</v>
      </c>
      <c r="D56" s="8">
        <f>(11.04*C56*C56)+(11.948*C56)+(1.5134)</f>
        <v>65.914362239999988</v>
      </c>
    </row>
    <row r="57" spans="1:4" x14ac:dyDescent="0.25">
      <c r="A57" s="13" t="s">
        <v>174</v>
      </c>
      <c r="B57" s="8">
        <v>0.496</v>
      </c>
      <c r="C57" s="8">
        <f>B57-B11</f>
        <v>0.46599999999999997</v>
      </c>
      <c r="D57" s="8">
        <f>(11.04*C57*C57)+(11.948*C57)+(1.5134)</f>
        <v>9.4785702399999998</v>
      </c>
    </row>
    <row r="58" spans="1:4" x14ac:dyDescent="0.25">
      <c r="A58" s="13" t="s">
        <v>175</v>
      </c>
      <c r="B58" s="8">
        <v>0.30099999999999999</v>
      </c>
      <c r="C58" s="8">
        <f>B58-B11</f>
        <v>0.27100000000000002</v>
      </c>
      <c r="D58" s="8">
        <f>(11.04*C58*C58)+(11.948*C58)+(1.5134)</f>
        <v>5.56209664</v>
      </c>
    </row>
    <row r="59" spans="1:4" x14ac:dyDescent="0.25">
      <c r="A59" s="13" t="s">
        <v>176</v>
      </c>
      <c r="B59" s="8">
        <v>0.65300000000000002</v>
      </c>
      <c r="C59" s="8">
        <f>B59-B11</f>
        <v>0.623</v>
      </c>
      <c r="D59" s="8">
        <f>(11.04*C59*C59)+(11.948*C59)+(1.5134)</f>
        <v>13.24194816</v>
      </c>
    </row>
    <row r="60" spans="1:4" x14ac:dyDescent="0.25">
      <c r="A60" s="13" t="s">
        <v>177</v>
      </c>
      <c r="B60" s="8">
        <v>0.66100000000000003</v>
      </c>
      <c r="C60" s="8">
        <f>B60-B11</f>
        <v>0.63100000000000001</v>
      </c>
      <c r="D60" s="8">
        <f>(11.04*C60*C60)+(11.948*C60)+(1.5134)</f>
        <v>13.448285439999999</v>
      </c>
    </row>
    <row r="61" spans="1:4" x14ac:dyDescent="0.25">
      <c r="A61" s="13" t="s">
        <v>178</v>
      </c>
      <c r="B61" s="8">
        <v>0.40200000000000002</v>
      </c>
      <c r="C61" s="8">
        <f>B61-B11</f>
        <v>0.372</v>
      </c>
      <c r="D61" s="8">
        <f>(11.04*C61*C61)+(11.948*C61)+(1.5134)</f>
        <v>7.4858153599999993</v>
      </c>
    </row>
    <row r="62" spans="1:4" x14ac:dyDescent="0.25">
      <c r="A62" s="13" t="s">
        <v>179</v>
      </c>
      <c r="B62" s="8">
        <v>0.38400000000000001</v>
      </c>
      <c r="C62" s="8">
        <f>B62-B11</f>
        <v>0.35399999999999998</v>
      </c>
      <c r="D62" s="8">
        <f>(11.04*C62*C62)+(11.948*C62)+(1.5134)</f>
        <v>7.1264806399999996</v>
      </c>
    </row>
    <row r="63" spans="1:4" x14ac:dyDescent="0.25">
      <c r="A63" s="13" t="s">
        <v>180</v>
      </c>
      <c r="B63" s="8">
        <v>0.68500000000000005</v>
      </c>
      <c r="C63" s="8">
        <f>B63-B11</f>
        <v>0.65500000000000003</v>
      </c>
      <c r="D63" s="8">
        <f>(11.04*C63*C63)+(11.948*C63)+(1.5134)</f>
        <v>14.075776000000001</v>
      </c>
    </row>
    <row r="64" spans="1:4" x14ac:dyDescent="0.25">
      <c r="A64" s="13" t="s">
        <v>181</v>
      </c>
      <c r="B64" s="8">
        <v>0.71799999999999997</v>
      </c>
      <c r="C64" s="8">
        <f>B64-B11</f>
        <v>0.68799999999999994</v>
      </c>
      <c r="D64" s="8">
        <f>(11.04*C64*C64)+(11.948*C64)+(1.5134)</f>
        <v>14.959341759999999</v>
      </c>
    </row>
    <row r="65" spans="1:4" x14ac:dyDescent="0.25">
      <c r="A65" s="13" t="s">
        <v>182</v>
      </c>
      <c r="B65" s="8">
        <v>0.30299999999999999</v>
      </c>
      <c r="C65" s="8">
        <f>B65-B11</f>
        <v>0.27300000000000002</v>
      </c>
      <c r="D65" s="8">
        <f>(11.04*C65*C65)+(11.948*C65)+(1.5134)</f>
        <v>5.5980041600000003</v>
      </c>
    </row>
    <row r="66" spans="1:4" x14ac:dyDescent="0.25">
      <c r="A66" s="13" t="s">
        <v>183</v>
      </c>
      <c r="B66" s="8">
        <v>1.05</v>
      </c>
      <c r="C66" s="8">
        <f>B66-B11</f>
        <v>1.02</v>
      </c>
      <c r="D66" s="8">
        <f>(11.04*C66*C66)+(11.948*C66)+(1.5134)</f>
        <v>25.186375999999999</v>
      </c>
    </row>
    <row r="67" spans="1:4" x14ac:dyDescent="0.25">
      <c r="A67" s="13" t="s">
        <v>184</v>
      </c>
      <c r="B67" s="8">
        <v>0.36799999999999999</v>
      </c>
      <c r="C67" s="8">
        <f>B67-B11</f>
        <v>0.33799999999999997</v>
      </c>
      <c r="D67" s="8">
        <f>(11.04*C67*C67)+(11.948*C67)+(1.5134)</f>
        <v>6.8130777599999996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5</vt:i4>
      </vt:variant>
    </vt:vector>
  </HeadingPairs>
  <TitlesOfParts>
    <vt:vector size="5" baseType="lpstr">
      <vt:lpstr>1.Çalışma-TAS-TOS</vt:lpstr>
      <vt:lpstr>1.Çalışma-MDA</vt:lpstr>
      <vt:lpstr>2.Çalışma-Biyokimya</vt:lpstr>
      <vt:lpstr>2.Çalışma-TAS-TOS</vt:lpstr>
      <vt:lpstr>2.Çalışma-MDA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Windows User</cp:lastModifiedBy>
  <dcterms:created xsi:type="dcterms:W3CDTF">2019-01-09T08:42:21Z</dcterms:created>
  <dcterms:modified xsi:type="dcterms:W3CDTF">2021-02-12T06:36:10Z</dcterms:modified>
</cp:coreProperties>
</file>